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708" i="1"/>
  <c r="D633"/>
  <c r="E633"/>
  <c r="F633"/>
  <c r="G633"/>
  <c r="H633"/>
  <c r="I633"/>
  <c r="J633"/>
  <c r="D676"/>
  <c r="E676"/>
  <c r="F676"/>
  <c r="G676"/>
  <c r="H676"/>
  <c r="I676"/>
  <c r="J676"/>
  <c r="C677"/>
  <c r="D453"/>
  <c r="E453"/>
  <c r="F453"/>
  <c r="G453"/>
  <c r="H453"/>
  <c r="I453"/>
  <c r="C455"/>
  <c r="D326"/>
  <c r="E326"/>
  <c r="F326"/>
  <c r="G326"/>
  <c r="H326"/>
  <c r="I326"/>
  <c r="J326"/>
  <c r="C334"/>
  <c r="C335"/>
  <c r="C336"/>
  <c r="C259"/>
  <c r="C172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85"/>
  <c r="D631" s="1"/>
  <c r="E685"/>
  <c r="E631" s="1"/>
  <c r="F685"/>
  <c r="F631" s="1"/>
  <c r="G685"/>
  <c r="G631" s="1"/>
  <c r="H685"/>
  <c r="H631" s="1"/>
  <c r="I685"/>
  <c r="I631" s="1"/>
  <c r="J685"/>
  <c r="J631" s="1"/>
  <c r="C686"/>
  <c r="C685" s="1"/>
  <c r="D716"/>
  <c r="E716"/>
  <c r="F716"/>
  <c r="G716"/>
  <c r="H716"/>
  <c r="I716"/>
  <c r="J716"/>
  <c r="D734"/>
  <c r="E734"/>
  <c r="F734"/>
  <c r="G734"/>
  <c r="H734"/>
  <c r="I734"/>
  <c r="J734"/>
  <c r="C735"/>
  <c r="C734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17"/>
  <c r="E717"/>
  <c r="F717"/>
  <c r="G717"/>
  <c r="H717"/>
  <c r="I717"/>
  <c r="J717"/>
  <c r="D731"/>
  <c r="E731"/>
  <c r="F731"/>
  <c r="G731"/>
  <c r="H731"/>
  <c r="I731"/>
  <c r="J731"/>
  <c r="C732"/>
  <c r="C731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5"/>
  <c r="E715"/>
  <c r="F715"/>
  <c r="G715"/>
  <c r="H715"/>
  <c r="I715"/>
  <c r="I17" s="1"/>
  <c r="J715"/>
  <c r="D224"/>
  <c r="E224"/>
  <c r="F224"/>
  <c r="G224"/>
  <c r="H224"/>
  <c r="I224"/>
  <c r="J224"/>
  <c r="F172"/>
  <c r="C225"/>
  <c r="C226"/>
  <c r="D728"/>
  <c r="E728"/>
  <c r="F728"/>
  <c r="G728"/>
  <c r="H728"/>
  <c r="I728"/>
  <c r="J728"/>
  <c r="C729"/>
  <c r="C728" s="1"/>
  <c r="D723"/>
  <c r="E723"/>
  <c r="F723"/>
  <c r="G723"/>
  <c r="H723"/>
  <c r="I723"/>
  <c r="J723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68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6"/>
  <c r="C725"/>
  <c r="D719"/>
  <c r="E719"/>
  <c r="F719"/>
  <c r="G719"/>
  <c r="H719"/>
  <c r="I719"/>
  <c r="J719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41"/>
  <c r="D738" s="1"/>
  <c r="E741"/>
  <c r="E738" s="1"/>
  <c r="F741"/>
  <c r="F738" s="1"/>
  <c r="G741"/>
  <c r="G738" s="1"/>
  <c r="H741"/>
  <c r="H738" s="1"/>
  <c r="I741"/>
  <c r="I738" s="1"/>
  <c r="J741"/>
  <c r="J738" s="1"/>
  <c r="D743"/>
  <c r="E743"/>
  <c r="F743"/>
  <c r="G743"/>
  <c r="H743"/>
  <c r="I743"/>
  <c r="J743"/>
  <c r="C744"/>
  <c r="C741" s="1"/>
  <c r="C738" s="1"/>
  <c r="C724"/>
  <c r="C720"/>
  <c r="C716" s="1"/>
  <c r="C721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82"/>
  <c r="E682"/>
  <c r="F682"/>
  <c r="G682"/>
  <c r="H682"/>
  <c r="I682"/>
  <c r="J682"/>
  <c r="C683"/>
  <c r="C682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C717" l="1"/>
  <c r="I32"/>
  <c r="J32"/>
  <c r="E294"/>
  <c r="D714"/>
  <c r="H714"/>
  <c r="I294"/>
  <c r="C715"/>
  <c r="G714"/>
  <c r="J714"/>
  <c r="C224"/>
  <c r="J17"/>
  <c r="D294"/>
  <c r="G294"/>
  <c r="G234"/>
  <c r="J294"/>
  <c r="F294"/>
  <c r="H290"/>
  <c r="I290"/>
  <c r="E290"/>
  <c r="H17"/>
  <c r="C312"/>
  <c r="I714"/>
  <c r="E714"/>
  <c r="F714"/>
  <c r="C723"/>
  <c r="C719"/>
  <c r="C743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H32" l="1"/>
  <c r="C714"/>
  <c r="D679"/>
  <c r="E679"/>
  <c r="F679"/>
  <c r="G679"/>
  <c r="H679"/>
  <c r="I679"/>
  <c r="J679"/>
  <c r="K679"/>
  <c r="C680"/>
  <c r="C679" s="1"/>
  <c r="C569"/>
  <c r="C566" s="1"/>
  <c r="D485"/>
  <c r="E485"/>
  <c r="F485"/>
  <c r="G485"/>
  <c r="H485"/>
  <c r="I485"/>
  <c r="J485"/>
  <c r="C269"/>
  <c r="C266" s="1"/>
  <c r="C41"/>
  <c r="C37"/>
  <c r="C453"/>
  <c r="C676"/>
  <c r="C666"/>
  <c r="D632"/>
  <c r="E632"/>
  <c r="F632"/>
  <c r="G632"/>
  <c r="H632"/>
  <c r="I632"/>
  <c r="J632"/>
  <c r="C157"/>
  <c r="D705"/>
  <c r="E705"/>
  <c r="F705"/>
  <c r="G705"/>
  <c r="H705"/>
  <c r="I705"/>
  <c r="J705"/>
  <c r="D710"/>
  <c r="D704" s="1"/>
  <c r="E710"/>
  <c r="E704" s="1"/>
  <c r="F710"/>
  <c r="F704" s="1"/>
  <c r="G710"/>
  <c r="G704" s="1"/>
  <c r="H710"/>
  <c r="H704" s="1"/>
  <c r="I710"/>
  <c r="I704" s="1"/>
  <c r="J710"/>
  <c r="J704" s="1"/>
  <c r="C711"/>
  <c r="C710" s="1"/>
  <c r="D707"/>
  <c r="E707"/>
  <c r="F707"/>
  <c r="G707"/>
  <c r="H707"/>
  <c r="I707"/>
  <c r="G659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6"/>
  <c r="D697"/>
  <c r="D696" s="1"/>
  <c r="E697"/>
  <c r="E696" s="1"/>
  <c r="F697"/>
  <c r="F696" s="1"/>
  <c r="G697"/>
  <c r="G696" s="1"/>
  <c r="H697"/>
  <c r="H696" s="1"/>
  <c r="I697"/>
  <c r="I696" s="1"/>
  <c r="D700"/>
  <c r="E700"/>
  <c r="F700"/>
  <c r="G700"/>
  <c r="H700"/>
  <c r="I700"/>
  <c r="C701"/>
  <c r="C697" s="1"/>
  <c r="D659"/>
  <c r="E659"/>
  <c r="F659"/>
  <c r="H659"/>
  <c r="I659"/>
  <c r="J659"/>
  <c r="C661"/>
  <c r="C659" s="1"/>
  <c r="D656"/>
  <c r="H656"/>
  <c r="I656"/>
  <c r="J656"/>
  <c r="C657"/>
  <c r="C656" s="1"/>
  <c r="D663"/>
  <c r="E663"/>
  <c r="F663"/>
  <c r="G663"/>
  <c r="H663"/>
  <c r="I663"/>
  <c r="J663"/>
  <c r="C664"/>
  <c r="D666"/>
  <c r="E666"/>
  <c r="F666"/>
  <c r="G666"/>
  <c r="H666"/>
  <c r="I666"/>
  <c r="D671"/>
  <c r="E671"/>
  <c r="F671"/>
  <c r="G671"/>
  <c r="H671"/>
  <c r="I671"/>
  <c r="J671"/>
  <c r="C674"/>
  <c r="C671" s="1"/>
  <c r="D653"/>
  <c r="E653"/>
  <c r="F653"/>
  <c r="G653"/>
  <c r="H653"/>
  <c r="I653"/>
  <c r="C654"/>
  <c r="C653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C638" s="1"/>
  <c r="D635"/>
  <c r="E635"/>
  <c r="F635"/>
  <c r="G635"/>
  <c r="H635"/>
  <c r="I635"/>
  <c r="J635"/>
  <c r="C636"/>
  <c r="D592"/>
  <c r="E592"/>
  <c r="F592"/>
  <c r="G592"/>
  <c r="H592"/>
  <c r="I592"/>
  <c r="J592"/>
  <c r="C594"/>
  <c r="C592" s="1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C482" s="1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C439" s="1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C385" s="1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0"/>
  <c r="H650"/>
  <c r="I650"/>
  <c r="J650"/>
  <c r="C651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3"/>
  <c r="J692" s="1"/>
  <c r="D588"/>
  <c r="D583" s="1"/>
  <c r="E588"/>
  <c r="E583" s="1"/>
  <c r="F588"/>
  <c r="F583" s="1"/>
  <c r="G588"/>
  <c r="G583" s="1"/>
  <c r="H588"/>
  <c r="H583" s="1"/>
  <c r="I588"/>
  <c r="I583" s="1"/>
  <c r="J588"/>
  <c r="J583" s="1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C650" l="1"/>
  <c r="C633"/>
  <c r="C173"/>
  <c r="C129"/>
  <c r="C127"/>
  <c r="C357"/>
  <c r="C355"/>
  <c r="C589"/>
  <c r="C663"/>
  <c r="C631"/>
  <c r="C33"/>
  <c r="G32"/>
  <c r="C135"/>
  <c r="C476"/>
  <c r="C294"/>
  <c r="G23"/>
  <c r="I23"/>
  <c r="C168"/>
  <c r="H23"/>
  <c r="J23"/>
  <c r="F351"/>
  <c r="F24"/>
  <c r="F350"/>
  <c r="H51"/>
  <c r="H49" s="1"/>
  <c r="H24"/>
  <c r="C596"/>
  <c r="C584"/>
  <c r="G24"/>
  <c r="E24"/>
  <c r="J51"/>
  <c r="J49" s="1"/>
  <c r="J24"/>
  <c r="I24"/>
  <c r="C485"/>
  <c r="C300"/>
  <c r="C29"/>
  <c r="I374"/>
  <c r="C234"/>
  <c r="J18"/>
  <c r="C380"/>
  <c r="D124"/>
  <c r="D123" s="1"/>
  <c r="C600"/>
  <c r="F693"/>
  <c r="F692" s="1"/>
  <c r="H375"/>
  <c r="F375"/>
  <c r="D375"/>
  <c r="I375"/>
  <c r="G375"/>
  <c r="E375"/>
  <c r="C590"/>
  <c r="C585" s="1"/>
  <c r="I630"/>
  <c r="G52"/>
  <c r="J231"/>
  <c r="F231"/>
  <c r="C435"/>
  <c r="J29"/>
  <c r="H29"/>
  <c r="D29"/>
  <c r="D24"/>
  <c r="C438"/>
  <c r="C434" s="1"/>
  <c r="C430" s="1"/>
  <c r="J28"/>
  <c r="I29"/>
  <c r="E29"/>
  <c r="H28"/>
  <c r="F29"/>
  <c r="G29"/>
  <c r="C215"/>
  <c r="E441"/>
  <c r="F441"/>
  <c r="I441"/>
  <c r="J441"/>
  <c r="G441"/>
  <c r="H441"/>
  <c r="E52"/>
  <c r="C288"/>
  <c r="I75"/>
  <c r="I72" s="1"/>
  <c r="C483"/>
  <c r="C477" s="1"/>
  <c r="H630"/>
  <c r="D630"/>
  <c r="I52"/>
  <c r="F52"/>
  <c r="E291"/>
  <c r="C351"/>
  <c r="C354"/>
  <c r="C350" s="1"/>
  <c r="D479"/>
  <c r="D473" s="1"/>
  <c r="H693"/>
  <c r="H692" s="1"/>
  <c r="J75"/>
  <c r="J72" s="1"/>
  <c r="D75"/>
  <c r="D72" s="1"/>
  <c r="E693"/>
  <c r="E692" s="1"/>
  <c r="D693"/>
  <c r="D689" s="1"/>
  <c r="D688" s="1"/>
  <c r="C449"/>
  <c r="C588"/>
  <c r="C583" s="1"/>
  <c r="I693"/>
  <c r="I692" s="1"/>
  <c r="C441"/>
  <c r="C60"/>
  <c r="I231"/>
  <c r="E231"/>
  <c r="G231"/>
  <c r="J246"/>
  <c r="F246"/>
  <c r="D291"/>
  <c r="C480"/>
  <c r="C474" s="1"/>
  <c r="G22"/>
  <c r="C481"/>
  <c r="C475" s="1"/>
  <c r="J630"/>
  <c r="G246"/>
  <c r="F15"/>
  <c r="G693"/>
  <c r="G692" s="1"/>
  <c r="C632"/>
  <c r="C704"/>
  <c r="H231"/>
  <c r="D231"/>
  <c r="H75"/>
  <c r="H72" s="1"/>
  <c r="C707"/>
  <c r="C705"/>
  <c r="I479"/>
  <c r="I473" s="1"/>
  <c r="D52"/>
  <c r="J479"/>
  <c r="J473" s="1"/>
  <c r="C617"/>
  <c r="F630"/>
  <c r="H170"/>
  <c r="D170"/>
  <c r="C326"/>
  <c r="C321" s="1"/>
  <c r="C126"/>
  <c r="J15"/>
  <c r="H15"/>
  <c r="J170"/>
  <c r="F170"/>
  <c r="I170"/>
  <c r="G15"/>
  <c r="D15"/>
  <c r="I15"/>
  <c r="E15"/>
  <c r="E75"/>
  <c r="E72" s="1"/>
  <c r="G630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700"/>
  <c r="F141"/>
  <c r="C693"/>
  <c r="C692" s="1"/>
  <c r="C696"/>
  <c r="C407"/>
  <c r="C635"/>
  <c r="H479"/>
  <c r="H473" s="1"/>
  <c r="F479"/>
  <c r="F473" s="1"/>
  <c r="G479"/>
  <c r="G473" s="1"/>
  <c r="E479"/>
  <c r="E473" s="1"/>
  <c r="C387"/>
  <c r="C468"/>
  <c r="C464" s="1"/>
  <c r="E630"/>
  <c r="D587"/>
  <c r="D582" s="1"/>
  <c r="J689"/>
  <c r="J688" s="1"/>
  <c r="C368"/>
  <c r="C392"/>
  <c r="C35"/>
  <c r="C56"/>
  <c r="H587"/>
  <c r="H582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H52"/>
  <c r="C145"/>
  <c r="C153"/>
  <c r="J147"/>
  <c r="F147"/>
  <c r="D435"/>
  <c r="D19" s="1"/>
  <c r="H124"/>
  <c r="H123" s="1"/>
  <c r="I31"/>
  <c r="G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F32" l="1"/>
  <c r="I372"/>
  <c r="C22"/>
  <c r="C12" s="1"/>
  <c r="G372"/>
  <c r="C18"/>
  <c r="C19"/>
  <c r="G18"/>
  <c r="G13" s="1"/>
  <c r="F18"/>
  <c r="D18"/>
  <c r="H18"/>
  <c r="H13" s="1"/>
  <c r="E18"/>
  <c r="I18"/>
  <c r="I13" s="1"/>
  <c r="C24"/>
  <c r="F689"/>
  <c r="F688" s="1"/>
  <c r="C246"/>
  <c r="H372"/>
  <c r="C437"/>
  <c r="C433" s="1"/>
  <c r="C429" s="1"/>
  <c r="H689"/>
  <c r="H688" s="1"/>
  <c r="J13"/>
  <c r="C291"/>
  <c r="I27"/>
  <c r="G12"/>
  <c r="G27"/>
  <c r="D14"/>
  <c r="C25"/>
  <c r="D692"/>
  <c r="I689"/>
  <c r="I688" s="1"/>
  <c r="C353"/>
  <c r="C349" s="1"/>
  <c r="E689"/>
  <c r="E688" s="1"/>
  <c r="G689"/>
  <c r="G688" s="1"/>
  <c r="C431"/>
  <c r="C100"/>
  <c r="C231"/>
  <c r="C630"/>
  <c r="C479"/>
  <c r="C473" s="1"/>
  <c r="C124"/>
  <c r="C123" s="1"/>
  <c r="C52"/>
  <c r="G21"/>
  <c r="J372"/>
  <c r="C141"/>
  <c r="C15"/>
  <c r="C170"/>
  <c r="C167"/>
  <c r="C165" s="1"/>
  <c r="C323"/>
  <c r="C318" s="1"/>
  <c r="J21"/>
  <c r="C91"/>
  <c r="I21"/>
  <c r="H21"/>
  <c r="D431"/>
  <c r="F377"/>
  <c r="F372" s="1"/>
  <c r="E377"/>
  <c r="E372" s="1"/>
  <c r="D377"/>
  <c r="D372" s="1"/>
  <c r="C382"/>
  <c r="D12"/>
  <c r="D373"/>
  <c r="F373"/>
  <c r="F12"/>
  <c r="C49"/>
  <c r="C689"/>
  <c r="C688" s="1"/>
  <c r="J27"/>
  <c r="H27"/>
  <c r="C374"/>
  <c r="C147"/>
  <c r="C587"/>
  <c r="C582" s="1"/>
  <c r="G435"/>
  <c r="G19" s="1"/>
  <c r="G433"/>
  <c r="G429" s="1"/>
  <c r="F19"/>
  <c r="F433"/>
  <c r="F429" s="1"/>
  <c r="J435"/>
  <c r="J19" s="1"/>
  <c r="J437"/>
  <c r="J433" s="1"/>
  <c r="J429" s="1"/>
  <c r="E435"/>
  <c r="E19" s="1"/>
  <c r="E433"/>
  <c r="E429" s="1"/>
  <c r="I435"/>
  <c r="I19" s="1"/>
  <c r="I437"/>
  <c r="I433" s="1"/>
  <c r="I429" s="1"/>
  <c r="H435"/>
  <c r="H19" s="1"/>
  <c r="H433"/>
  <c r="H429" s="1"/>
  <c r="E32" l="1"/>
  <c r="F23"/>
  <c r="F21" s="1"/>
  <c r="F31"/>
  <c r="F28"/>
  <c r="F27" s="1"/>
  <c r="H14"/>
  <c r="H11" s="1"/>
  <c r="I14"/>
  <c r="I11" s="1"/>
  <c r="E14"/>
  <c r="J14"/>
  <c r="J11" s="1"/>
  <c r="F14"/>
  <c r="G14"/>
  <c r="G11" s="1"/>
  <c r="C14"/>
  <c r="G16"/>
  <c r="C377"/>
  <c r="C372" s="1"/>
  <c r="D16"/>
  <c r="I431"/>
  <c r="J431"/>
  <c r="G431"/>
  <c r="H431"/>
  <c r="E431"/>
  <c r="F431"/>
  <c r="F13" l="1"/>
  <c r="C40"/>
  <c r="D32"/>
  <c r="E23"/>
  <c r="E28"/>
  <c r="E27" s="1"/>
  <c r="E31"/>
  <c r="F11"/>
  <c r="E16"/>
  <c r="F16"/>
  <c r="J16"/>
  <c r="I16"/>
  <c r="H16"/>
  <c r="C16"/>
  <c r="C375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<sst xmlns="http://schemas.openxmlformats.org/spreadsheetml/2006/main" count="943" uniqueCount="278">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</sst>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5"/>
  <sheetViews>
    <sheetView tabSelected="1" topLeftCell="A463" workbookViewId="0">
      <selection activeCell="B581" sqref="B581:K581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72" t="s">
        <v>244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76.5" customHeight="1">
      <c r="A8" s="21" t="s">
        <v>92</v>
      </c>
      <c r="B8" s="5" t="s">
        <v>91</v>
      </c>
      <c r="C8" s="83" t="s">
        <v>198</v>
      </c>
      <c r="D8" s="84"/>
      <c r="E8" s="84"/>
      <c r="F8" s="84"/>
      <c r="G8" s="84"/>
      <c r="H8" s="84"/>
      <c r="I8" s="84"/>
      <c r="J8" s="85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2096050353.6099999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432411529.83000004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270021250.35000002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60074915.009999998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>
      <c r="A13" s="1">
        <v>3</v>
      </c>
      <c r="B13" s="3" t="s">
        <v>2</v>
      </c>
      <c r="C13" s="25">
        <f>C18+C23</f>
        <v>1074415993.5599999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224244200.71000001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>
      <c r="A14" s="1">
        <v>4</v>
      </c>
      <c r="B14" s="3" t="s">
        <v>3</v>
      </c>
      <c r="C14" s="25">
        <f>C19+C24</f>
        <v>742862909.70000005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148092414.10999998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1056111799.6799999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280007647.51999998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>
      <c r="A17" s="1">
        <v>7</v>
      </c>
      <c r="B17" s="3" t="s">
        <v>1</v>
      </c>
      <c r="C17" s="25">
        <f t="shared" ref="C17:J17" si="7">C378+C715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 t="shared" ref="C18:J18" si="8">C379+C430+C693+C716</f>
        <v>569069082.29999995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>
      <c r="A19" s="1">
        <v>9</v>
      </c>
      <c r="B19" s="3" t="s">
        <v>3</v>
      </c>
      <c r="C19" s="25">
        <f t="shared" ref="C19:J19" si="9">C380+C435+C741+C717+C239</f>
        <v>357996167.02999997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86573531.799999982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1039938553.9300001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152403882.31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>
      <c r="A22" s="1">
        <v>12</v>
      </c>
      <c r="B22" s="3" t="s">
        <v>1</v>
      </c>
      <c r="C22" s="25">
        <f t="shared" ref="C22:J22" si="11">C474+C631</f>
        <v>140974700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17894900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>
      <c r="A23" s="1">
        <v>13</v>
      </c>
      <c r="B23" s="3" t="s">
        <v>2</v>
      </c>
      <c r="C23" s="25">
        <f>D23+E23+F23+G23+H23+I23+J23</f>
        <v>505346911.25999999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72990100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384866742.67000002</v>
      </c>
      <c r="D24" s="25">
        <f t="shared" ref="D24:J24" si="12">D33+D54+D76+D94+D103+D127+D150+D173+D249+D297+D326+D355+D467+D482+D589+D633+D705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61518882.310000002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9" t="s">
        <v>194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8.5" customHeight="1">
      <c r="A27" s="1">
        <v>17</v>
      </c>
      <c r="B27" s="28" t="s">
        <v>117</v>
      </c>
      <c r="C27" s="25">
        <f>C28+C29</f>
        <v>1767658.3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80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>
      <c r="A31" s="1">
        <v>21</v>
      </c>
      <c r="B31" s="7" t="s">
        <v>218</v>
      </c>
      <c r="C31" s="25">
        <f>C32+C33</f>
        <v>1767658.3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1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2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t="shared" ref="D46:J46" si="23">D47</f>
        <v>0</v>
      </c>
      <c r="E46" s="25">
        <f t="shared" si="23"/>
        <v>40908.300000000003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>
      <c r="A48" s="1">
        <v>38</v>
      </c>
      <c r="B48" s="79" t="s">
        <v>195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28.5">
      <c r="A49" s="1">
        <v>39</v>
      </c>
      <c r="B49" s="28" t="s">
        <v>158</v>
      </c>
      <c r="C49" s="25">
        <f>C50+C51</f>
        <v>3444006.7</v>
      </c>
      <c r="D49" s="25">
        <f t="shared" ref="D49:J49" si="24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5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>
      <c r="A51" s="1">
        <v>41</v>
      </c>
      <c r="B51" s="7" t="s">
        <v>11</v>
      </c>
      <c r="C51" s="25">
        <f>C54</f>
        <v>2004706.7</v>
      </c>
      <c r="D51" s="25">
        <f t="shared" ref="D51:J51" si="26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3444006.7</v>
      </c>
      <c r="D52" s="25">
        <f t="shared" ref="D52:J52" si="27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8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2004706.7</v>
      </c>
      <c r="D54" s="25">
        <f t="shared" ref="D54:J54" si="29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166000</v>
      </c>
      <c r="D56" s="25">
        <f t="shared" ref="D56:J56" si="30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3061550</v>
      </c>
      <c r="D60" s="25">
        <f t="shared" ref="D60:J60" si="31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t="shared" ref="D64:J64" si="32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t="shared" ref="D68:J68" si="33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>
      <c r="A71" s="1">
        <v>61</v>
      </c>
      <c r="B71" s="79" t="s">
        <v>196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t="shared" ref="D72:J72" si="34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937200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7182600</v>
      </c>
      <c r="D73" s="25">
        <f t="shared" ref="D73:J73" si="35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937200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>
      <c r="A74" s="1">
        <v>64</v>
      </c>
      <c r="B74" s="79" t="s">
        <v>12</v>
      </c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t="shared" ref="D75:J75" si="36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937200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7182600</v>
      </c>
      <c r="D76" s="25">
        <f t="shared" ref="D76:J76" si="37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937200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t="shared" ref="D78:J78" si="3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742300</v>
      </c>
      <c r="D81" s="25">
        <f t="shared" ref="D81:J81" si="39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2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1469990</v>
      </c>
      <c r="D84" s="25">
        <f t="shared" ref="D84:J84" si="40">D85</f>
        <v>160000</v>
      </c>
      <c r="E84" s="25">
        <v>220000</v>
      </c>
      <c r="F84" s="25">
        <f t="shared" si="40"/>
        <v>119990</v>
      </c>
      <c r="G84" s="25">
        <f t="shared" si="40"/>
        <v>240000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2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100000</v>
      </c>
      <c r="D87" s="25">
        <f t="shared" ref="D87:J87" si="41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2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9" t="s">
        <v>197</v>
      </c>
      <c r="C89" s="75"/>
      <c r="D89" s="75"/>
      <c r="E89" s="75"/>
      <c r="F89" s="75"/>
      <c r="G89" s="75"/>
      <c r="H89" s="75"/>
      <c r="I89" s="75"/>
      <c r="J89" s="75"/>
      <c r="K89" s="75"/>
      <c r="L89" s="9"/>
    </row>
    <row r="90" spans="1:12" ht="32.25" customHeight="1">
      <c r="A90" s="1">
        <v>80</v>
      </c>
      <c r="B90" s="34" t="s">
        <v>160</v>
      </c>
      <c r="C90" s="25">
        <f>C93</f>
        <v>1959900</v>
      </c>
      <c r="D90" s="25">
        <f t="shared" ref="D90:J90" si="42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1959900</v>
      </c>
      <c r="D91" s="25">
        <f t="shared" ref="D91:J91" si="43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2">
      <c r="A92" s="1">
        <v>82</v>
      </c>
      <c r="B92" s="76" t="s">
        <v>12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1:12" ht="30" customHeight="1">
      <c r="A93" s="1">
        <v>83</v>
      </c>
      <c r="B93" s="36" t="s">
        <v>106</v>
      </c>
      <c r="C93" s="25">
        <f>C94</f>
        <v>1959900</v>
      </c>
      <c r="D93" s="25">
        <f t="shared" ref="D93:J93" si="44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1959900</v>
      </c>
      <c r="D94" s="25">
        <f t="shared" ref="D94:J94" si="45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1959900</v>
      </c>
      <c r="D96" s="25">
        <f t="shared" ref="D96:J96" si="4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76" t="s">
        <v>16</v>
      </c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t="shared" ref="D99:J99" si="47">D102</f>
        <v>681900</v>
      </c>
      <c r="E99" s="25">
        <f t="shared" si="47"/>
        <v>513100</v>
      </c>
      <c r="F99" s="25">
        <f t="shared" si="47"/>
        <v>318142.71999999997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>
      <c r="A100" s="1">
        <v>90</v>
      </c>
      <c r="B100" s="36" t="s">
        <v>11</v>
      </c>
      <c r="C100" s="25">
        <f>C103</f>
        <v>3608942.7199999997</v>
      </c>
      <c r="D100" s="25">
        <f t="shared" ref="D100:J100" si="48">D103</f>
        <v>681900</v>
      </c>
      <c r="E100" s="25">
        <f t="shared" si="48"/>
        <v>513100</v>
      </c>
      <c r="F100" s="25">
        <f t="shared" si="48"/>
        <v>318142.71999999997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>
      <c r="A101" s="1">
        <v>91</v>
      </c>
      <c r="B101" s="76" t="s">
        <v>12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t="shared" ref="D102:J102" si="49">D103</f>
        <v>681900</v>
      </c>
      <c r="E102" s="25">
        <f t="shared" si="49"/>
        <v>513100</v>
      </c>
      <c r="F102" s="25">
        <f t="shared" si="49"/>
        <v>318142.71999999997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50">D106+D109+D112+D115+D118+D121</f>
        <v>681900</v>
      </c>
      <c r="E103" s="25">
        <f t="shared" si="50"/>
        <v>513100</v>
      </c>
      <c r="F103" s="25">
        <f t="shared" si="50"/>
        <v>318142.71999999997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t="shared" ref="D105:J105" si="51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2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t="shared" ref="D111:J111" si="53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5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6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76" t="s">
        <v>209</v>
      </c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t="shared" ref="D123:J123" si="57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t="shared" ref="D124:J124" si="58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>
      <c r="A125" s="1">
        <v>115</v>
      </c>
      <c r="B125" s="76" t="s">
        <v>12</v>
      </c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t="shared" ref="D126:J126" si="59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60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1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t="shared" ref="D135:J135" si="63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t="shared" ref="D138:J138" si="64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>
      <c r="A140" s="1">
        <v>130</v>
      </c>
      <c r="B140" s="86" t="s">
        <v>208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5">D145</f>
        <v>1873300</v>
      </c>
      <c r="E141" s="18">
        <f t="shared" si="65"/>
        <v>0</v>
      </c>
      <c r="F141" s="18">
        <f t="shared" si="65"/>
        <v>0</v>
      </c>
      <c r="G141" s="18">
        <f t="shared" ref="G141:J141" si="66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7">D157+D163</f>
        <v>1873300</v>
      </c>
      <c r="E145" s="18">
        <f t="shared" si="67"/>
        <v>0</v>
      </c>
      <c r="F145" s="18">
        <f t="shared" si="67"/>
        <v>0</v>
      </c>
      <c r="G145" s="18">
        <f t="shared" ref="G145:J145" si="68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>
      <c r="A146" s="1">
        <v>136</v>
      </c>
      <c r="B146" s="74" t="s">
        <v>24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9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70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1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2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4" t="s">
        <v>261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>
      <c r="A165" s="1">
        <v>155</v>
      </c>
      <c r="B165" s="8" t="s">
        <v>28</v>
      </c>
      <c r="C165" s="18">
        <f>C168+C167</f>
        <v>134383072.64999998</v>
      </c>
      <c r="D165" s="18">
        <f t="shared" ref="D165:J165" si="73">D168+D167</f>
        <v>23775921.899999999</v>
      </c>
      <c r="E165" s="18">
        <f t="shared" si="73"/>
        <v>21311436.699999999</v>
      </c>
      <c r="F165" s="18">
        <f t="shared" si="73"/>
        <v>25296891.029999997</v>
      </c>
      <c r="G165" s="18">
        <f t="shared" si="73"/>
        <v>19338923.020000003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4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121956726.38999999</v>
      </c>
      <c r="D168" s="18">
        <f t="shared" ref="D168:J168" si="75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19338923.020000003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>
      <c r="A169" s="1">
        <v>159</v>
      </c>
      <c r="B169" s="74" t="s">
        <v>12</v>
      </c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30" customHeight="1">
      <c r="A170" s="1">
        <v>160</v>
      </c>
      <c r="B170" s="8" t="s">
        <v>25</v>
      </c>
      <c r="C170" s="18">
        <f>C172+C173</f>
        <v>134383072.64999998</v>
      </c>
      <c r="D170" s="18">
        <f t="shared" ref="D170:J170" si="76">D172+D173</f>
        <v>23775921.899999999</v>
      </c>
      <c r="E170" s="18">
        <f t="shared" si="76"/>
        <v>21311436.699999999</v>
      </c>
      <c r="F170" s="18">
        <f t="shared" si="76"/>
        <v>25296891.029999997</v>
      </c>
      <c r="G170" s="18">
        <f t="shared" si="76"/>
        <v>19338923.020000003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7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121956726.38999999</v>
      </c>
      <c r="D173" s="18">
        <f t="shared" ref="D173:J173" si="78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19338923.020000003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102898980.97999999</v>
      </c>
      <c r="D175" s="18">
        <f t="shared" ref="D175:J175" si="79">D179</f>
        <v>13063904</v>
      </c>
      <c r="E175" s="18">
        <f t="shared" si="79"/>
        <v>15609328</v>
      </c>
      <c r="F175" s="18">
        <f t="shared" si="79"/>
        <v>19254087.469999999</v>
      </c>
      <c r="G175" s="18">
        <f t="shared" si="79"/>
        <v>14961761.51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102898980.97999999</v>
      </c>
      <c r="D179" s="18">
        <v>13063904</v>
      </c>
      <c r="E179" s="18">
        <v>15609328</v>
      </c>
      <c r="F179" s="18">
        <v>19254087.469999999</v>
      </c>
      <c r="G179" s="18">
        <v>14961761.51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8128221</v>
      </c>
      <c r="D181" s="18">
        <f t="shared" ref="D181:J181" si="80">D184</f>
        <v>622010</v>
      </c>
      <c r="E181" s="18">
        <v>812000</v>
      </c>
      <c r="F181" s="18">
        <f t="shared" si="80"/>
        <v>750000</v>
      </c>
      <c r="G181" s="18">
        <f t="shared" si="80"/>
        <v>1294211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8128221</v>
      </c>
      <c r="D184" s="18">
        <v>622010</v>
      </c>
      <c r="E184" s="18">
        <v>812000</v>
      </c>
      <c r="F184" s="18">
        <v>750000</v>
      </c>
      <c r="G184" s="18">
        <v>1294211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1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2407784.09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2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3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4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5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6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7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9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0">D225+D226</f>
        <v>0</v>
      </c>
      <c r="E224" s="18">
        <f t="shared" si="90"/>
        <v>0</v>
      </c>
      <c r="F224" s="18">
        <f t="shared" si="90"/>
        <v>5292803.5599999996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1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9" t="s">
        <v>185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31.5" customHeight="1">
      <c r="A231" s="1">
        <v>221</v>
      </c>
      <c r="B231" s="24" t="s">
        <v>178</v>
      </c>
      <c r="C231" s="18">
        <f>C234</f>
        <v>69103581.930000007</v>
      </c>
      <c r="D231" s="18">
        <f t="shared" ref="D231:J231" si="92">D234</f>
        <v>10584300</v>
      </c>
      <c r="E231" s="18">
        <f t="shared" si="92"/>
        <v>10232045.710000001</v>
      </c>
      <c r="F231" s="18">
        <f t="shared" si="92"/>
        <v>8215947.3200000003</v>
      </c>
      <c r="G231" s="18">
        <f t="shared" si="92"/>
        <v>13556288.9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3">C249+C239</f>
        <v>69103581.930000007</v>
      </c>
      <c r="D234" s="18">
        <f t="shared" si="93"/>
        <v>10584300</v>
      </c>
      <c r="E234" s="18">
        <f t="shared" si="93"/>
        <v>10232045.710000001</v>
      </c>
      <c r="F234" s="18">
        <f t="shared" si="93"/>
        <v>8215947.3200000003</v>
      </c>
      <c r="G234" s="18">
        <f t="shared" si="93"/>
        <v>13556288.9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>
      <c r="A235" s="1">
        <v>225</v>
      </c>
      <c r="B235" s="91" t="s">
        <v>257</v>
      </c>
      <c r="C235" s="94"/>
      <c r="D235" s="94"/>
      <c r="E235" s="94"/>
      <c r="F235" s="94"/>
      <c r="G235" s="94"/>
      <c r="H235" s="94"/>
      <c r="I235" s="94"/>
      <c r="J235" s="94"/>
      <c r="K235" s="95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4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5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6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4" t="s">
        <v>12</v>
      </c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30" customHeight="1">
      <c r="A246" s="1">
        <v>236</v>
      </c>
      <c r="B246" s="8" t="s">
        <v>25</v>
      </c>
      <c r="C246" s="18">
        <f>C249</f>
        <v>69103581.930000007</v>
      </c>
      <c r="D246" s="18">
        <f t="shared" ref="D246:J246" si="97">D249</f>
        <v>10584300</v>
      </c>
      <c r="E246" s="18">
        <f t="shared" si="97"/>
        <v>10232045.710000001</v>
      </c>
      <c r="F246" s="18">
        <f t="shared" si="97"/>
        <v>8215947.3200000003</v>
      </c>
      <c r="G246" s="18">
        <f t="shared" si="97"/>
        <v>13556288.9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69103581.930000007</v>
      </c>
      <c r="D249" s="18">
        <f t="shared" ref="D249:J249" si="98">D254+D259+D264+D269+D274+D279+D282+D285</f>
        <v>10584300</v>
      </c>
      <c r="E249" s="18">
        <f t="shared" si="98"/>
        <v>10232045.710000001</v>
      </c>
      <c r="F249" s="18">
        <f t="shared" si="98"/>
        <v>8215947.3200000003</v>
      </c>
      <c r="G249" s="18">
        <f t="shared" si="98"/>
        <v>13556288.9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46730394.759999998</v>
      </c>
      <c r="D251" s="18">
        <f t="shared" ref="D251:J251" si="99">D254</f>
        <v>5600000</v>
      </c>
      <c r="E251" s="18">
        <f t="shared" si="99"/>
        <v>5903324</v>
      </c>
      <c r="F251" s="18">
        <f t="shared" si="99"/>
        <v>7325694.7599999998</v>
      </c>
      <c r="G251" s="18">
        <f t="shared" si="99"/>
        <v>7501376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46730394.759999998</v>
      </c>
      <c r="D254" s="18">
        <v>5600000</v>
      </c>
      <c r="E254" s="18">
        <v>5903324</v>
      </c>
      <c r="F254" s="18">
        <v>7325694.7599999998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2640717</v>
      </c>
      <c r="D256" s="18">
        <f t="shared" ref="D256:J256" si="100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500000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2640717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2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3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4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6195492.3799999999</v>
      </c>
      <c r="D281" s="18">
        <f t="shared" ref="D281:J281" si="105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3510288.9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6195492.3799999999</v>
      </c>
      <c r="D282" s="18">
        <v>0</v>
      </c>
      <c r="E282" s="18">
        <v>0</v>
      </c>
      <c r="F282" s="18">
        <v>85203.48</v>
      </c>
      <c r="G282" s="18">
        <v>3510288.9</v>
      </c>
      <c r="H282" s="18">
        <v>1300000</v>
      </c>
      <c r="I282" s="18">
        <v>1300000</v>
      </c>
      <c r="J282" s="18">
        <v>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4489673.08</v>
      </c>
      <c r="D284" s="18">
        <f t="shared" ref="D284:J284" si="106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2044624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4489673.08</v>
      </c>
      <c r="D285" s="18">
        <v>0</v>
      </c>
      <c r="E285" s="18">
        <v>0</v>
      </c>
      <c r="F285" s="18">
        <v>45049.08</v>
      </c>
      <c r="G285" s="18">
        <v>2044624</v>
      </c>
      <c r="H285" s="18">
        <v>1200000</v>
      </c>
      <c r="I285" s="18">
        <v>1200000</v>
      </c>
      <c r="J285" s="18">
        <v>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1" t="s">
        <v>249</v>
      </c>
      <c r="C287" s="94"/>
      <c r="D287" s="94"/>
      <c r="E287" s="94"/>
      <c r="F287" s="94"/>
      <c r="G287" s="94"/>
      <c r="H287" s="94"/>
      <c r="I287" s="94"/>
      <c r="J287" s="94"/>
      <c r="K287" s="95"/>
    </row>
    <row r="288" spans="1:11" ht="28.5" customHeight="1">
      <c r="A288" s="1">
        <v>278</v>
      </c>
      <c r="B288" s="24" t="s">
        <v>164</v>
      </c>
      <c r="C288" s="18">
        <f>C294</f>
        <v>11961459.390000001</v>
      </c>
      <c r="D288" s="18">
        <f t="shared" ref="D288:J288" si="107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2464400</v>
      </c>
      <c r="D290" s="18">
        <f t="shared" ref="D290:J290" si="108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>
      <c r="A291" s="1">
        <v>281</v>
      </c>
      <c r="B291" s="8" t="s">
        <v>11</v>
      </c>
      <c r="C291" s="18">
        <f>C297</f>
        <v>9497059.3900000006</v>
      </c>
      <c r="D291" s="18">
        <f t="shared" ref="D291:J291" si="109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4" t="s">
        <v>12</v>
      </c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30" customHeight="1">
      <c r="A294" s="1">
        <v>284</v>
      </c>
      <c r="B294" s="8" t="s">
        <v>25</v>
      </c>
      <c r="C294" s="18">
        <f>C297+C295+C296+C298</f>
        <v>11961459.390000001</v>
      </c>
      <c r="D294" s="18">
        <f t="shared" ref="D294:J294" si="110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2464400</v>
      </c>
      <c r="D296" s="18">
        <f t="shared" ref="D296:J296" si="111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9497059.3900000006</v>
      </c>
      <c r="D297" s="18">
        <f t="shared" ref="D297:J297" si="112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9117859.3900000006</v>
      </c>
      <c r="D300" s="18">
        <f t="shared" ref="D300:J300" si="113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9117859.3900000006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t="shared" ref="D306:J306" si="114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t="shared" ref="D312:J312" si="115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6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4" t="s">
        <v>113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34.5" customHeight="1">
      <c r="A318" s="1">
        <v>308</v>
      </c>
      <c r="B318" s="39" t="s">
        <v>31</v>
      </c>
      <c r="C318" s="18">
        <f>C323</f>
        <v>6470217.8399999999</v>
      </c>
      <c r="D318" s="18">
        <f t="shared" ref="D318:J318" si="117">D323</f>
        <v>81287.839999999997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8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6470217.8399999999</v>
      </c>
      <c r="D321" s="18">
        <f t="shared" ref="D321:J321" si="119">D326</f>
        <v>81287.839999999997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>
      <c r="A322" s="1">
        <v>312</v>
      </c>
      <c r="B322" s="74" t="s">
        <v>50</v>
      </c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30" customHeight="1">
      <c r="A323" s="1">
        <v>313</v>
      </c>
      <c r="B323" s="40" t="s">
        <v>43</v>
      </c>
      <c r="C323" s="18">
        <f>C325+C326</f>
        <v>6470217.8399999999</v>
      </c>
      <c r="D323" s="18">
        <f t="shared" ref="D323:I323" si="120">D325+D326</f>
        <v>81287.839999999997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1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6470217.8399999999</v>
      </c>
      <c r="D326" s="18">
        <f t="shared" ref="D326:J326" si="122">D331+D336+D341+D344+D347</f>
        <v>81287.839999999997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3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6388930</v>
      </c>
      <c r="D333" s="18">
        <f t="shared" ref="D333:J333" si="124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5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6">D344</f>
        <v>81287.839999999997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7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4" t="s">
        <v>210</v>
      </c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30" customHeight="1">
      <c r="A349" s="1">
        <v>339</v>
      </c>
      <c r="B349" s="28" t="s">
        <v>33</v>
      </c>
      <c r="C349" s="25">
        <f>C353</f>
        <v>36424859.340000004</v>
      </c>
      <c r="D349" s="25">
        <f t="shared" ref="D349:J349" si="128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5036577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29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34524159.340000004</v>
      </c>
      <c r="D351" s="25">
        <f t="shared" ref="D351:J351" si="130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5036577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>
      <c r="A352" s="1">
        <v>342</v>
      </c>
      <c r="B352" s="87" t="s">
        <v>12</v>
      </c>
      <c r="C352" s="81"/>
      <c r="D352" s="81"/>
      <c r="E352" s="81"/>
      <c r="F352" s="81"/>
      <c r="G352" s="81"/>
      <c r="H352" s="81"/>
      <c r="I352" s="81"/>
      <c r="J352" s="81"/>
      <c r="K352" s="82"/>
    </row>
    <row r="353" spans="1:11" ht="30.75" customHeight="1">
      <c r="A353" s="1">
        <v>343</v>
      </c>
      <c r="B353" s="7" t="s">
        <v>165</v>
      </c>
      <c r="C353" s="25">
        <f>C354+C355</f>
        <v>36424859.340000004</v>
      </c>
      <c r="D353" s="25">
        <f t="shared" ref="D353:J353" si="131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5036577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2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34524159.340000004</v>
      </c>
      <c r="D355" s="25">
        <f t="shared" ref="D355:J355" si="133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5036577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t="shared" ref="D357:J357" si="134">D359</f>
        <v>1321000</v>
      </c>
      <c r="E357" s="25">
        <v>788574</v>
      </c>
      <c r="F357" s="25">
        <v>760281</v>
      </c>
      <c r="G357" s="25">
        <v>400000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5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t="shared" ref="D365:J365" si="136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200000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26074813.34</v>
      </c>
      <c r="D368" s="25">
        <f t="shared" ref="D368:J368" si="137">D370</f>
        <v>1197734.0900000001</v>
      </c>
      <c r="E368" s="25">
        <v>2475561.25</v>
      </c>
      <c r="F368" s="25">
        <v>1164941</v>
      </c>
      <c r="G368" s="25">
        <v>4436577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26074813.34</v>
      </c>
      <c r="D370" s="25">
        <v>1197734.0900000001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9" t="s">
        <v>211</v>
      </c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8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t="shared" ref="G372:J372" si="139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40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1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2">D380</f>
        <v>73035485.530000001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>
      <c r="A376" s="1">
        <v>366</v>
      </c>
      <c r="B376" s="74" t="s">
        <v>42</v>
      </c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3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4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5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t="shared" ref="H379:I379" si="146">H384</f>
        <v>0</v>
      </c>
      <c r="I379" s="18">
        <f t="shared" si="146"/>
        <v>0</v>
      </c>
      <c r="J379" s="18">
        <f t="shared" ref="J379:J380" si="147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8">D385</f>
        <v>73035485.530000001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>
      <c r="A381" s="1">
        <v>371</v>
      </c>
      <c r="B381" s="74" t="s">
        <v>44</v>
      </c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9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50">D415+D420</f>
        <v>0</v>
      </c>
      <c r="E383" s="18">
        <f t="shared" si="150"/>
        <v>0</v>
      </c>
      <c r="F383" s="18">
        <f t="shared" si="150"/>
        <v>0</v>
      </c>
      <c r="G383" s="18">
        <f t="shared" ref="G383:J383" si="151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2">D390+D395+D395+D400+D405+D409+D412+D417+D422+D427</f>
        <v>73035485.530000001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3">D390</f>
        <v>20308397.050000001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4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5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6">D403+D404+D405</f>
        <v>40747100.719999999</v>
      </c>
      <c r="E402" s="18">
        <f t="shared" si="156"/>
        <v>10122949.550000001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7">C409+C408</f>
        <v>40128281.200000003</v>
      </c>
      <c r="D407" s="18">
        <f t="shared" si="157"/>
        <v>40128281.200000003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8">D412</f>
        <v>1003059</v>
      </c>
      <c r="E411" s="18">
        <f t="shared" si="158"/>
        <v>343493.86</v>
      </c>
      <c r="F411" s="18">
        <f t="shared" si="158"/>
        <v>54827.519999999997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59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4" t="s">
        <v>184</v>
      </c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33" customHeight="1">
      <c r="A429" s="1">
        <v>419</v>
      </c>
      <c r="B429" s="24" t="s">
        <v>186</v>
      </c>
      <c r="C429" s="18">
        <f t="shared" ref="C429:J429" si="160">C433+C464</f>
        <v>46685200.959999993</v>
      </c>
      <c r="D429" s="18">
        <f t="shared" si="160"/>
        <v>33092359.079999998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1">D434+D466</f>
        <v>29065341.399999999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17619859.559999999</v>
      </c>
      <c r="D431" s="18">
        <f t="shared" ref="D431:J431" si="162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>
      <c r="A432" s="1">
        <v>422</v>
      </c>
      <c r="B432" s="91" t="s">
        <v>50</v>
      </c>
      <c r="C432" s="81"/>
      <c r="D432" s="81"/>
      <c r="E432" s="81"/>
      <c r="F432" s="81"/>
      <c r="G432" s="81"/>
      <c r="H432" s="81"/>
      <c r="I432" s="81"/>
      <c r="J432" s="81"/>
      <c r="K432" s="82"/>
    </row>
    <row r="433" spans="1:11" ht="30" customHeight="1">
      <c r="A433" s="1">
        <v>423</v>
      </c>
      <c r="B433" s="8" t="s">
        <v>187</v>
      </c>
      <c r="C433" s="18">
        <f>C437</f>
        <v>46685200.959999993</v>
      </c>
      <c r="D433" s="18">
        <f t="shared" ref="D433:J433" si="163">D437</f>
        <v>33092359.079999998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4">D438</f>
        <v>29065341.399999999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17619859.559999999</v>
      </c>
      <c r="D435" s="18">
        <f t="shared" ref="D435:J435" si="16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>
      <c r="A436" s="1">
        <v>426</v>
      </c>
      <c r="B436" s="74" t="s">
        <v>44</v>
      </c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1:11" ht="44.25" customHeight="1">
      <c r="A437" s="1">
        <v>427</v>
      </c>
      <c r="B437" s="40" t="s">
        <v>236</v>
      </c>
      <c r="C437" s="18">
        <f>C438+C439</f>
        <v>46685200.959999993</v>
      </c>
      <c r="D437" s="18">
        <f t="shared" ref="D437:H437" si="166">D438+D439</f>
        <v>33092359.079999998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t="shared" ref="I437:J437" si="167">I438+I439</f>
        <v>3575500</v>
      </c>
      <c r="J437" s="18">
        <f t="shared" si="167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8">D442+D446+D450+D454+D458+D469</f>
        <v>29065341.399999999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17619859.559999999</v>
      </c>
      <c r="D439" s="18">
        <f t="shared" ref="D439:I439" si="16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t="shared" ref="J439" si="170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2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3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13358614.199999999</v>
      </c>
      <c r="D453" s="45">
        <f t="shared" ref="D453:I453" si="174">D455</f>
        <v>550414.31999999995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t="shared" ref="J453" si="175">J455</f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D455+E455+F455+G455+H455+I455+J455</f>
        <v>13358614.199999999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6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t="shared" ref="J457" si="17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8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91" t="s">
        <v>12</v>
      </c>
      <c r="C463" s="92"/>
      <c r="D463" s="92"/>
      <c r="E463" s="92"/>
      <c r="F463" s="92"/>
      <c r="G463" s="92"/>
      <c r="H463" s="92"/>
      <c r="I463" s="92"/>
      <c r="J463" s="92"/>
      <c r="K463" s="93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t="shared" ref="D464:J464" si="179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0</v>
      </c>
      <c r="D467" s="18">
        <f t="shared" ref="D467:J467" si="180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0</v>
      </c>
      <c r="D468" s="18">
        <f t="shared" ref="D468:J468" si="181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79" t="s">
        <v>214</v>
      </c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2" ht="21" customHeight="1">
      <c r="A472" s="1">
        <v>462</v>
      </c>
      <c r="B472" s="79" t="s">
        <v>51</v>
      </c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2" ht="29.25" customHeight="1">
      <c r="A473" s="1">
        <v>463</v>
      </c>
      <c r="B473" s="28" t="s">
        <v>169</v>
      </c>
      <c r="C473" s="25">
        <f>C479</f>
        <v>80493381.060000002</v>
      </c>
      <c r="D473" s="25">
        <f t="shared" ref="D473:J473" si="182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11724854.5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14800</v>
      </c>
      <c r="D474" s="25">
        <f t="shared" ref="D474:J474" si="183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2">
      <c r="A475" s="1">
        <v>465</v>
      </c>
      <c r="B475" s="7" t="s">
        <v>2</v>
      </c>
      <c r="C475" s="25">
        <f>C481</f>
        <v>702800</v>
      </c>
      <c r="D475" s="25">
        <f t="shared" ref="D475:J475" si="184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2">
      <c r="A476" s="1">
        <v>466</v>
      </c>
      <c r="B476" s="7" t="s">
        <v>3</v>
      </c>
      <c r="C476" s="25">
        <f>C482</f>
        <v>73075781.060000002</v>
      </c>
      <c r="D476" s="25">
        <f t="shared" ref="D476:J476" si="185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11622454.5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6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>
      <c r="A478" s="1">
        <v>468</v>
      </c>
      <c r="B478" s="87" t="s">
        <v>24</v>
      </c>
      <c r="C478" s="81"/>
      <c r="D478" s="81"/>
      <c r="E478" s="81"/>
      <c r="F478" s="81"/>
      <c r="G478" s="81"/>
      <c r="H478" s="81"/>
      <c r="I478" s="81"/>
      <c r="J478" s="81"/>
      <c r="K478" s="82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80493381.060000002</v>
      </c>
      <c r="D479" s="25">
        <f t="shared" ref="D479:J479" si="187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11724854.5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14800</v>
      </c>
      <c r="D480" s="25">
        <f t="shared" ref="D480:J480" si="188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>
      <c r="A481" s="1">
        <v>471</v>
      </c>
      <c r="B481" s="7" t="s">
        <v>2</v>
      </c>
      <c r="C481" s="25">
        <f>C546+C551</f>
        <v>702800</v>
      </c>
      <c r="D481" s="25">
        <f t="shared" ref="D481:J481" si="189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73075781.060000002</v>
      </c>
      <c r="D482" s="25">
        <f t="shared" ref="D482:J482" si="190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11622454.5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1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2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6661950.9199999999</v>
      </c>
      <c r="D491" s="25">
        <f t="shared" ref="D491:J491" si="193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7165778.5199999996</v>
      </c>
      <c r="D497" s="25">
        <f t="shared" ref="D497:J497" si="194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t="shared" ref="D503:J503" si="195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t="shared" ref="D509:J509" si="196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7">D517+D518</f>
        <v>2950000</v>
      </c>
      <c r="E515" s="25">
        <f t="shared" si="197"/>
        <v>2430000</v>
      </c>
      <c r="F515" s="25">
        <f t="shared" si="197"/>
        <v>2278757.2799999998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t="shared" ref="D520:J520" si="198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199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20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201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2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t="shared" ref="D545:J545" si="203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4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t="shared" ref="D555:J555" si="20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6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7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8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09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35735448.5</v>
      </c>
      <c r="D579" s="25">
        <f t="shared" ref="D579:J579" si="210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11622454.5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>
      <c r="A580" s="1">
        <v>570</v>
      </c>
      <c r="B580" s="8" t="s">
        <v>3</v>
      </c>
      <c r="C580" s="25">
        <f>SUM(D580:J580)</f>
        <v>35735448.5</v>
      </c>
      <c r="D580" s="25">
        <v>0</v>
      </c>
      <c r="E580" s="25">
        <v>0</v>
      </c>
      <c r="F580" s="25">
        <v>0</v>
      </c>
      <c r="G580" s="25">
        <v>11622454.5</v>
      </c>
      <c r="H580" s="25">
        <v>11948800</v>
      </c>
      <c r="I580" s="25">
        <v>12164194</v>
      </c>
      <c r="J580" s="25">
        <v>0</v>
      </c>
      <c r="K580" s="26"/>
    </row>
    <row r="581" spans="1:11">
      <c r="A581" s="1">
        <v>571</v>
      </c>
      <c r="B581" s="79" t="s">
        <v>213</v>
      </c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t="shared" ref="D582:J582" si="211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3141600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2860700</v>
      </c>
      <c r="D583" s="25">
        <f t="shared" ref="D583:J583" si="212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471000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20143200</v>
      </c>
      <c r="D584" s="25">
        <f t="shared" ref="D584:J584" si="213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4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>
      <c r="A586" s="1">
        <v>576</v>
      </c>
      <c r="B586" s="87" t="s">
        <v>12</v>
      </c>
      <c r="C586" s="81"/>
      <c r="D586" s="81"/>
      <c r="E586" s="81"/>
      <c r="F586" s="81"/>
      <c r="G586" s="81"/>
      <c r="H586" s="81"/>
      <c r="I586" s="81"/>
      <c r="J586" s="81"/>
      <c r="K586" s="82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5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3141600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>
      <c r="A588" s="1">
        <v>578</v>
      </c>
      <c r="B588" s="7" t="s">
        <v>10</v>
      </c>
      <c r="C588" s="25">
        <f>C594</f>
        <v>2860700</v>
      </c>
      <c r="D588" s="25">
        <f t="shared" ref="D588:J588" si="216">D594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471000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7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8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t="shared" ref="D592:J592" si="219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t="shared" ref="D596:J596" si="220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21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2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t="shared" ref="D609:J609" si="223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4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5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6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7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t="shared" ref="D627:J627" si="228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>
      <c r="A629" s="1">
        <v>619</v>
      </c>
      <c r="B629" s="79" t="s">
        <v>212</v>
      </c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ht="28.5" customHeight="1">
      <c r="A630" s="1">
        <v>620</v>
      </c>
      <c r="B630" s="28" t="s">
        <v>154</v>
      </c>
      <c r="C630" s="25">
        <f>C631+C632+C633</f>
        <v>641302860</v>
      </c>
      <c r="D630" s="25">
        <f t="shared" ref="D630:J630" si="229">D631+D632+D633</f>
        <v>82554100</v>
      </c>
      <c r="E630" s="25">
        <f t="shared" si="229"/>
        <v>89756660</v>
      </c>
      <c r="F630" s="25">
        <f t="shared" si="229"/>
        <v>97693900</v>
      </c>
      <c r="G630" s="25">
        <f t="shared" si="229"/>
        <v>92124400</v>
      </c>
      <c r="H630" s="25">
        <f t="shared" si="229"/>
        <v>89147900</v>
      </c>
      <c r="I630" s="25">
        <f t="shared" si="229"/>
        <v>84522900</v>
      </c>
      <c r="J630" s="25">
        <f t="shared" si="229"/>
        <v>105503000</v>
      </c>
      <c r="K630" s="26" t="s">
        <v>40</v>
      </c>
    </row>
    <row r="631" spans="1:11">
      <c r="A631" s="1">
        <v>621</v>
      </c>
      <c r="B631" s="7" t="s">
        <v>79</v>
      </c>
      <c r="C631" s="25">
        <f>C664+C667+C685</f>
        <v>140959900</v>
      </c>
      <c r="D631" s="25">
        <f t="shared" ref="D631:J631" si="230">D664+D667+D685</f>
        <v>18592000</v>
      </c>
      <c r="E631" s="25">
        <f t="shared" si="230"/>
        <v>21049000</v>
      </c>
      <c r="F631" s="25">
        <f t="shared" si="230"/>
        <v>25808000</v>
      </c>
      <c r="G631" s="25">
        <f t="shared" si="230"/>
        <v>17894900</v>
      </c>
      <c r="H631" s="25">
        <f t="shared" si="230"/>
        <v>17855000</v>
      </c>
      <c r="I631" s="25">
        <f t="shared" si="230"/>
        <v>17848000</v>
      </c>
      <c r="J631" s="25">
        <f t="shared" si="230"/>
        <v>21913000</v>
      </c>
      <c r="K631" s="48" t="s">
        <v>40</v>
      </c>
    </row>
    <row r="632" spans="1:11">
      <c r="A632" s="1">
        <v>622</v>
      </c>
      <c r="B632" s="7" t="s">
        <v>80</v>
      </c>
      <c r="C632" s="25">
        <f>C657+C661+C668</f>
        <v>483282000</v>
      </c>
      <c r="D632" s="25">
        <f t="shared" ref="D632:J632" si="231">D657+D661+D668</f>
        <v>61063800</v>
      </c>
      <c r="E632" s="25">
        <f t="shared" si="231"/>
        <v>66576700</v>
      </c>
      <c r="F632" s="25">
        <f t="shared" si="231"/>
        <v>69305900</v>
      </c>
      <c r="G632" s="25">
        <f t="shared" si="231"/>
        <v>71800600</v>
      </c>
      <c r="H632" s="25">
        <f t="shared" si="231"/>
        <v>68964000</v>
      </c>
      <c r="I632" s="25">
        <f t="shared" si="231"/>
        <v>64346000</v>
      </c>
      <c r="J632" s="25">
        <f t="shared" si="231"/>
        <v>81225000</v>
      </c>
      <c r="K632" s="48"/>
    </row>
    <row r="633" spans="1:11">
      <c r="A633" s="1">
        <v>623</v>
      </c>
      <c r="B633" s="7" t="s">
        <v>81</v>
      </c>
      <c r="C633" s="25">
        <f>C636+C639+C642+C645+C648+C651+C654+C674+C677+C680+C683</f>
        <v>17060960</v>
      </c>
      <c r="D633" s="25">
        <f t="shared" ref="D633:J633" si="232">D636+D639+D642+D645+D648+D651+D654+D674+D677+D680+D683</f>
        <v>2898300</v>
      </c>
      <c r="E633" s="25">
        <f t="shared" si="232"/>
        <v>2130960</v>
      </c>
      <c r="F633" s="25">
        <f t="shared" si="232"/>
        <v>2580000</v>
      </c>
      <c r="G633" s="25">
        <f t="shared" si="232"/>
        <v>2428900</v>
      </c>
      <c r="H633" s="25">
        <f t="shared" si="232"/>
        <v>2328900</v>
      </c>
      <c r="I633" s="25">
        <f t="shared" si="232"/>
        <v>2328900</v>
      </c>
      <c r="J633" s="25">
        <f t="shared" si="232"/>
        <v>2365000</v>
      </c>
      <c r="K633" s="48" t="s">
        <v>40</v>
      </c>
    </row>
    <row r="634" spans="1:11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t="shared" ref="D635:J635" si="233">D636</f>
        <v>0</v>
      </c>
      <c r="E635" s="25">
        <f t="shared" si="233"/>
        <v>0</v>
      </c>
      <c r="F635" s="25">
        <f t="shared" si="233"/>
        <v>0</v>
      </c>
      <c r="G635" s="25">
        <f t="shared" si="233"/>
        <v>0</v>
      </c>
      <c r="H635" s="25">
        <f t="shared" si="233"/>
        <v>0</v>
      </c>
      <c r="I635" s="25">
        <f t="shared" si="233"/>
        <v>0</v>
      </c>
      <c r="J635" s="25">
        <f t="shared" si="233"/>
        <v>227000</v>
      </c>
      <c r="K635" s="26"/>
    </row>
    <row r="636" spans="1:11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t="shared" ref="D638:J638" si="234">D639</f>
        <v>719200</v>
      </c>
      <c r="E638" s="25">
        <f t="shared" si="234"/>
        <v>628032.19999999995</v>
      </c>
      <c r="F638" s="25">
        <f t="shared" si="234"/>
        <v>600000</v>
      </c>
      <c r="G638" s="25">
        <f t="shared" si="234"/>
        <v>600000</v>
      </c>
      <c r="H638" s="25">
        <f t="shared" si="234"/>
        <v>600000</v>
      </c>
      <c r="I638" s="25">
        <f t="shared" si="234"/>
        <v>600000</v>
      </c>
      <c r="J638" s="25">
        <f t="shared" si="234"/>
        <v>857000</v>
      </c>
      <c r="K638" s="26"/>
    </row>
    <row r="639" spans="1:11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t="shared" ref="D641:J641" si="235">D642</f>
        <v>0</v>
      </c>
      <c r="E641" s="25">
        <f t="shared" si="235"/>
        <v>0</v>
      </c>
      <c r="F641" s="25">
        <f t="shared" si="235"/>
        <v>0</v>
      </c>
      <c r="G641" s="25">
        <f t="shared" si="235"/>
        <v>0</v>
      </c>
      <c r="H641" s="25">
        <f t="shared" si="235"/>
        <v>0</v>
      </c>
      <c r="I641" s="25">
        <f t="shared" si="235"/>
        <v>0</v>
      </c>
      <c r="J641" s="25">
        <f t="shared" si="235"/>
        <v>865000</v>
      </c>
      <c r="K641" s="26"/>
    </row>
    <row r="642" spans="1:11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t="shared" ref="D644:J644" si="236">D645</f>
        <v>46000</v>
      </c>
      <c r="E644" s="25">
        <f t="shared" si="236"/>
        <v>28750</v>
      </c>
      <c r="F644" s="25">
        <f t="shared" si="236"/>
        <v>69000</v>
      </c>
      <c r="G644" s="25">
        <f t="shared" si="236"/>
        <v>69000</v>
      </c>
      <c r="H644" s="25">
        <f t="shared" si="236"/>
        <v>69000</v>
      </c>
      <c r="I644" s="25">
        <f t="shared" si="236"/>
        <v>69000</v>
      </c>
      <c r="J644" s="25">
        <f t="shared" si="236"/>
        <v>46000</v>
      </c>
      <c r="K644" s="26"/>
    </row>
    <row r="645" spans="1:11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t="shared" ref="D647:J647" si="237">D648</f>
        <v>82000</v>
      </c>
      <c r="E647" s="25">
        <f t="shared" si="237"/>
        <v>52500</v>
      </c>
      <c r="F647" s="25">
        <f t="shared" si="237"/>
        <v>82000</v>
      </c>
      <c r="G647" s="25">
        <f t="shared" si="237"/>
        <v>82000</v>
      </c>
      <c r="H647" s="25">
        <f t="shared" si="237"/>
        <v>82000</v>
      </c>
      <c r="I647" s="25">
        <f t="shared" si="237"/>
        <v>82000</v>
      </c>
      <c r="J647" s="25">
        <f t="shared" si="237"/>
        <v>82000</v>
      </c>
      <c r="K647" s="26"/>
    </row>
    <row r="648" spans="1:11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3048250</v>
      </c>
      <c r="D650" s="25">
        <f t="shared" ref="D650:J650" si="238">D651</f>
        <v>414500</v>
      </c>
      <c r="E650" s="25">
        <v>181650</v>
      </c>
      <c r="F650" s="25">
        <v>700000</v>
      </c>
      <c r="G650" s="25">
        <v>554700</v>
      </c>
      <c r="H650" s="25">
        <f t="shared" si="238"/>
        <v>454700</v>
      </c>
      <c r="I650" s="25">
        <f t="shared" si="238"/>
        <v>454700</v>
      </c>
      <c r="J650" s="25">
        <f t="shared" si="238"/>
        <v>288000</v>
      </c>
      <c r="K650" s="26"/>
    </row>
    <row r="651" spans="1:11">
      <c r="A651" s="1">
        <v>641</v>
      </c>
      <c r="B651" s="8" t="s">
        <v>81</v>
      </c>
      <c r="C651" s="25">
        <f>D651+E651+F651+G651+H651+I651+J651</f>
        <v>3048250</v>
      </c>
      <c r="D651" s="25">
        <v>414500</v>
      </c>
      <c r="E651" s="25">
        <v>181650</v>
      </c>
      <c r="F651" s="25">
        <v>700000</v>
      </c>
      <c r="G651" s="25">
        <v>554700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t="shared" ref="D653:I653" si="239">D654</f>
        <v>20200</v>
      </c>
      <c r="E653" s="25">
        <f t="shared" si="239"/>
        <v>0</v>
      </c>
      <c r="F653" s="25">
        <f t="shared" si="239"/>
        <v>0</v>
      </c>
      <c r="G653" s="25">
        <f t="shared" si="239"/>
        <v>0</v>
      </c>
      <c r="H653" s="25">
        <f t="shared" si="239"/>
        <v>0</v>
      </c>
      <c r="I653" s="25">
        <f t="shared" si="239"/>
        <v>0</v>
      </c>
      <c r="J653" s="25">
        <v>0</v>
      </c>
      <c r="K653" s="26"/>
    </row>
    <row r="654" spans="1:11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181176000</v>
      </c>
      <c r="D656" s="25">
        <f t="shared" ref="D656:J656" si="240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40"/>
        <v>25374000</v>
      </c>
      <c r="I656" s="25">
        <f t="shared" si="240"/>
        <v>23413000</v>
      </c>
      <c r="J656" s="25">
        <f t="shared" si="240"/>
        <v>31293000</v>
      </c>
      <c r="K656" s="26"/>
    </row>
    <row r="657" spans="1:11">
      <c r="A657" s="1">
        <v>647</v>
      </c>
      <c r="B657" s="7" t="s">
        <v>80</v>
      </c>
      <c r="C657" s="25">
        <f>SUM(D657:J657)</f>
        <v>181176000</v>
      </c>
      <c r="D657" s="25">
        <v>23474000</v>
      </c>
      <c r="E657" s="25">
        <v>24952000</v>
      </c>
      <c r="F657" s="25">
        <v>24296000</v>
      </c>
      <c r="G657" s="25">
        <v>28374000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t="shared" ref="D659:J659" si="241">D661</f>
        <v>37360000</v>
      </c>
      <c r="E659" s="25">
        <f t="shared" si="241"/>
        <v>40472000</v>
      </c>
      <c r="F659" s="25">
        <f t="shared" si="241"/>
        <v>43322000</v>
      </c>
      <c r="G659" s="25">
        <f t="shared" si="241"/>
        <v>41686000</v>
      </c>
      <c r="H659" s="25">
        <f t="shared" si="241"/>
        <v>41686000</v>
      </c>
      <c r="I659" s="25">
        <f t="shared" si="241"/>
        <v>39029000</v>
      </c>
      <c r="J659" s="25">
        <f t="shared" si="241"/>
        <v>49932000</v>
      </c>
      <c r="K659" s="26"/>
    </row>
    <row r="660" spans="1:11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140927000</v>
      </c>
      <c r="D663" s="25">
        <f t="shared" ref="D663:J663" si="242">D664</f>
        <v>18592000</v>
      </c>
      <c r="E663" s="25">
        <f t="shared" si="242"/>
        <v>21049000</v>
      </c>
      <c r="F663" s="25">
        <f t="shared" si="242"/>
        <v>25808000</v>
      </c>
      <c r="G663" s="25">
        <f t="shared" si="242"/>
        <v>17862000</v>
      </c>
      <c r="H663" s="25">
        <f t="shared" si="242"/>
        <v>17855000</v>
      </c>
      <c r="I663" s="25">
        <f t="shared" si="242"/>
        <v>17848000</v>
      </c>
      <c r="J663" s="25">
        <f t="shared" si="242"/>
        <v>21913000</v>
      </c>
      <c r="K663" s="26">
        <v>9</v>
      </c>
    </row>
    <row r="664" spans="1:11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8619000</v>
      </c>
      <c r="D666" s="25">
        <f t="shared" ref="D666:I666" si="243">D668</f>
        <v>229800</v>
      </c>
      <c r="E666" s="25">
        <f t="shared" si="243"/>
        <v>1152700</v>
      </c>
      <c r="F666" s="25">
        <f t="shared" si="243"/>
        <v>1687900</v>
      </c>
      <c r="G666" s="25">
        <f t="shared" si="243"/>
        <v>1740600</v>
      </c>
      <c r="H666" s="25">
        <f t="shared" si="243"/>
        <v>1904000</v>
      </c>
      <c r="I666" s="25">
        <f t="shared" si="243"/>
        <v>1904000</v>
      </c>
      <c r="J666" s="25">
        <v>0</v>
      </c>
      <c r="K666" s="26" t="s">
        <v>53</v>
      </c>
    </row>
    <row r="667" spans="1:11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>
      <c r="A668" s="1">
        <v>658</v>
      </c>
      <c r="B668" s="7" t="s">
        <v>80</v>
      </c>
      <c r="C668" s="25">
        <f>D668+E668+F668+G668+H668+I668+J668</f>
        <v>8619000</v>
      </c>
      <c r="D668" s="25">
        <v>229800</v>
      </c>
      <c r="E668" s="25">
        <v>1152700</v>
      </c>
      <c r="F668" s="25">
        <v>1687900</v>
      </c>
      <c r="G668" s="25">
        <v>1740600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t="shared" ref="D671:J671" si="244">D674</f>
        <v>600000</v>
      </c>
      <c r="E671" s="25">
        <f t="shared" si="244"/>
        <v>0</v>
      </c>
      <c r="F671" s="25">
        <f t="shared" si="244"/>
        <v>0</v>
      </c>
      <c r="G671" s="25">
        <f t="shared" si="244"/>
        <v>0</v>
      </c>
      <c r="H671" s="25">
        <f t="shared" si="244"/>
        <v>0</v>
      </c>
      <c r="I671" s="25">
        <f t="shared" si="244"/>
        <v>0</v>
      </c>
      <c r="J671" s="25">
        <f t="shared" si="244"/>
        <v>0</v>
      </c>
      <c r="K671" s="26"/>
    </row>
    <row r="672" spans="1:11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6567564</v>
      </c>
      <c r="D676" s="25">
        <f t="shared" ref="D676:J676" si="245">D677</f>
        <v>1016400</v>
      </c>
      <c r="E676" s="25">
        <f t="shared" si="245"/>
        <v>1052564</v>
      </c>
      <c r="F676" s="25">
        <f t="shared" si="245"/>
        <v>1129000</v>
      </c>
      <c r="G676" s="25">
        <f t="shared" si="245"/>
        <v>1123200</v>
      </c>
      <c r="H676" s="25">
        <f t="shared" si="245"/>
        <v>1123200</v>
      </c>
      <c r="I676" s="25">
        <f t="shared" si="245"/>
        <v>1123200</v>
      </c>
      <c r="J676" s="25">
        <f t="shared" si="245"/>
        <v>0</v>
      </c>
      <c r="K676" s="26"/>
    </row>
    <row r="677" spans="1:11">
      <c r="A677" s="1">
        <v>667</v>
      </c>
      <c r="B677" s="7" t="s">
        <v>3</v>
      </c>
      <c r="C677" s="25">
        <f>D677+E677+F677+G677+H677+I677+J677</f>
        <v>6567564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t="shared" ref="D679:K679" si="246">D680</f>
        <v>0</v>
      </c>
      <c r="E679" s="25">
        <f t="shared" si="246"/>
        <v>90200</v>
      </c>
      <c r="F679" s="25">
        <f t="shared" si="246"/>
        <v>0</v>
      </c>
      <c r="G679" s="25">
        <f t="shared" si="246"/>
        <v>0</v>
      </c>
      <c r="H679" s="25">
        <f t="shared" si="246"/>
        <v>0</v>
      </c>
      <c r="I679" s="25">
        <f t="shared" si="246"/>
        <v>0</v>
      </c>
      <c r="J679" s="25">
        <f t="shared" si="246"/>
        <v>0</v>
      </c>
      <c r="K679" s="25">
        <f t="shared" si="246"/>
        <v>0</v>
      </c>
    </row>
    <row r="680" spans="1:11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t="shared" ref="D682:J682" si="247">D683</f>
        <v>0</v>
      </c>
      <c r="E682" s="25">
        <f t="shared" si="247"/>
        <v>97263.8</v>
      </c>
      <c r="F682" s="25">
        <f t="shared" si="247"/>
        <v>0</v>
      </c>
      <c r="G682" s="25">
        <f t="shared" si="247"/>
        <v>0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6"/>
    </row>
    <row r="683" spans="1:11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>
      <c r="A684" s="1"/>
      <c r="B684" s="28" t="s">
        <v>170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257.25" customHeight="1">
      <c r="A685" s="1"/>
      <c r="B685" s="7" t="s">
        <v>277</v>
      </c>
      <c r="C685" s="25">
        <f>C686</f>
        <v>32900</v>
      </c>
      <c r="D685" s="25">
        <f t="shared" ref="D685:J685" si="248">D686</f>
        <v>0</v>
      </c>
      <c r="E685" s="25">
        <f t="shared" si="248"/>
        <v>0</v>
      </c>
      <c r="F685" s="25">
        <f t="shared" si="248"/>
        <v>0</v>
      </c>
      <c r="G685" s="25">
        <f t="shared" si="248"/>
        <v>32900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>
      <c r="A686" s="1"/>
      <c r="B686" s="7" t="s">
        <v>1</v>
      </c>
      <c r="C686" s="25">
        <f>D686+E686+F686+G686+H686+I686+J686</f>
        <v>32900</v>
      </c>
      <c r="D686" s="25">
        <v>0</v>
      </c>
      <c r="E686" s="25">
        <v>0</v>
      </c>
      <c r="F686" s="25">
        <v>0</v>
      </c>
      <c r="G686" s="25">
        <v>32900</v>
      </c>
      <c r="H686" s="25">
        <v>0</v>
      </c>
      <c r="I686" s="25">
        <v>0</v>
      </c>
      <c r="J686" s="25">
        <v>0</v>
      </c>
      <c r="K686" s="26"/>
    </row>
    <row r="687" spans="1:11" ht="34.5" customHeight="1">
      <c r="A687" s="1">
        <v>674</v>
      </c>
      <c r="B687" s="96" t="s">
        <v>215</v>
      </c>
      <c r="C687" s="98"/>
      <c r="D687" s="98"/>
      <c r="E687" s="98"/>
      <c r="F687" s="98"/>
      <c r="G687" s="98"/>
      <c r="H687" s="98"/>
      <c r="I687" s="98"/>
      <c r="J687" s="98"/>
      <c r="K687" s="98"/>
    </row>
    <row r="688" spans="1:11" ht="28.5" customHeight="1">
      <c r="A688" s="1">
        <v>675</v>
      </c>
      <c r="B688" s="28" t="s">
        <v>157</v>
      </c>
      <c r="C688" s="25">
        <f>C689</f>
        <v>7334937</v>
      </c>
      <c r="D688" s="25">
        <f t="shared" ref="D688:J688" si="249">D689</f>
        <v>7334937</v>
      </c>
      <c r="E688" s="25">
        <f t="shared" si="249"/>
        <v>0</v>
      </c>
      <c r="F688" s="25">
        <f t="shared" si="249"/>
        <v>0</v>
      </c>
      <c r="G688" s="25">
        <f t="shared" si="249"/>
        <v>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>
      <c r="A689" s="1">
        <v>676</v>
      </c>
      <c r="B689" s="7" t="s">
        <v>80</v>
      </c>
      <c r="C689" s="25">
        <f>C693</f>
        <v>7334937</v>
      </c>
      <c r="D689" s="25">
        <f t="shared" ref="D689:J689" si="250">D693</f>
        <v>7334937</v>
      </c>
      <c r="E689" s="25">
        <f t="shared" si="250"/>
        <v>0</v>
      </c>
      <c r="F689" s="25">
        <f t="shared" si="250"/>
        <v>0</v>
      </c>
      <c r="G689" s="25">
        <f t="shared" si="250"/>
        <v>0</v>
      </c>
      <c r="H689" s="25">
        <f t="shared" si="250"/>
        <v>0</v>
      </c>
      <c r="I689" s="25">
        <f t="shared" si="250"/>
        <v>0</v>
      </c>
      <c r="J689" s="25">
        <f t="shared" si="250"/>
        <v>0</v>
      </c>
      <c r="K689" s="26"/>
    </row>
    <row r="690" spans="1:11">
      <c r="A690" s="1">
        <v>677</v>
      </c>
      <c r="B690" s="7" t="s">
        <v>81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>
      <c r="A691" s="1">
        <v>678</v>
      </c>
      <c r="B691" s="79" t="s">
        <v>50</v>
      </c>
      <c r="C691" s="88"/>
      <c r="D691" s="88"/>
      <c r="E691" s="88"/>
      <c r="F691" s="88"/>
      <c r="G691" s="88"/>
      <c r="H691" s="88"/>
      <c r="I691" s="88"/>
      <c r="J691" s="88"/>
      <c r="K691" s="88"/>
    </row>
    <row r="692" spans="1:11" ht="32.25" customHeight="1">
      <c r="A692" s="1">
        <v>679</v>
      </c>
      <c r="B692" s="8" t="s">
        <v>43</v>
      </c>
      <c r="C692" s="25">
        <f>C693</f>
        <v>7334937</v>
      </c>
      <c r="D692" s="25">
        <f t="shared" ref="D692:J692" si="251">D693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>
      <c r="A693" s="1">
        <v>680</v>
      </c>
      <c r="B693" s="7" t="s">
        <v>10</v>
      </c>
      <c r="C693" s="25">
        <f>C697</f>
        <v>7334937</v>
      </c>
      <c r="D693" s="25">
        <f>D697</f>
        <v>7334937</v>
      </c>
      <c r="E693" s="25">
        <f t="shared" ref="E693:J693" si="252">E697+E701</f>
        <v>0</v>
      </c>
      <c r="F693" s="25">
        <f t="shared" si="252"/>
        <v>0</v>
      </c>
      <c r="G693" s="25">
        <f t="shared" si="252"/>
        <v>0</v>
      </c>
      <c r="H693" s="25">
        <f t="shared" si="252"/>
        <v>0</v>
      </c>
      <c r="I693" s="25">
        <f t="shared" si="252"/>
        <v>0</v>
      </c>
      <c r="J693" s="25">
        <f t="shared" si="252"/>
        <v>0</v>
      </c>
      <c r="K693" s="26"/>
    </row>
    <row r="694" spans="1:11">
      <c r="A694" s="1">
        <v>681</v>
      </c>
      <c r="B694" s="7" t="s">
        <v>11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6"/>
    </row>
    <row r="695" spans="1:11">
      <c r="A695" s="1">
        <v>682</v>
      </c>
      <c r="B695" s="79" t="s">
        <v>89</v>
      </c>
      <c r="C695" s="88"/>
      <c r="D695" s="88"/>
      <c r="E695" s="88"/>
      <c r="F695" s="88"/>
      <c r="G695" s="88"/>
      <c r="H695" s="88"/>
      <c r="I695" s="88"/>
      <c r="J695" s="88"/>
      <c r="K695" s="88"/>
    </row>
    <row r="696" spans="1:11" ht="49.5" customHeight="1">
      <c r="A696" s="1">
        <v>683</v>
      </c>
      <c r="B696" s="8" t="s">
        <v>176</v>
      </c>
      <c r="C696" s="25">
        <f>C697</f>
        <v>7334937</v>
      </c>
      <c r="D696" s="25">
        <f t="shared" ref="D696:J696" si="253">D697</f>
        <v>7334937</v>
      </c>
      <c r="E696" s="25">
        <f t="shared" si="253"/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>
      <c r="A697" s="1">
        <v>684</v>
      </c>
      <c r="B697" s="7" t="s">
        <v>10</v>
      </c>
      <c r="C697" s="25">
        <f>C701</f>
        <v>7334937</v>
      </c>
      <c r="D697" s="25">
        <f t="shared" ref="D697:I697" si="254">D701</f>
        <v>7334937</v>
      </c>
      <c r="E697" s="25">
        <f t="shared" si="254"/>
        <v>0</v>
      </c>
      <c r="F697" s="25">
        <f t="shared" si="254"/>
        <v>0</v>
      </c>
      <c r="G697" s="25">
        <f t="shared" si="254"/>
        <v>0</v>
      </c>
      <c r="H697" s="25">
        <f t="shared" si="254"/>
        <v>0</v>
      </c>
      <c r="I697" s="25">
        <f t="shared" si="254"/>
        <v>0</v>
      </c>
      <c r="J697" s="25">
        <v>0</v>
      </c>
      <c r="K697" s="26"/>
    </row>
    <row r="698" spans="1:11">
      <c r="A698" s="1">
        <v>685</v>
      </c>
      <c r="B698" s="7" t="s">
        <v>11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>
      <c r="A699" s="1">
        <v>686</v>
      </c>
      <c r="B699" s="28" t="s">
        <v>115</v>
      </c>
      <c r="C699" s="25"/>
      <c r="D699" s="25"/>
      <c r="E699" s="25"/>
      <c r="F699" s="25"/>
      <c r="G699" s="25"/>
      <c r="H699" s="25"/>
      <c r="I699" s="25"/>
      <c r="J699" s="25"/>
      <c r="K699" s="26"/>
    </row>
    <row r="700" spans="1:11" ht="46.5" customHeight="1">
      <c r="A700" s="1">
        <v>687</v>
      </c>
      <c r="B700" s="7" t="s">
        <v>90</v>
      </c>
      <c r="C700" s="25">
        <f>C701</f>
        <v>7334937</v>
      </c>
      <c r="D700" s="25">
        <f t="shared" ref="D700:I700" si="255">D701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>
      <c r="A701" s="1">
        <v>688</v>
      </c>
      <c r="B701" s="7" t="s">
        <v>10</v>
      </c>
      <c r="C701" s="25">
        <f>D701</f>
        <v>7334937</v>
      </c>
      <c r="D701" s="25">
        <v>7334937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>
      <c r="A702" s="1">
        <v>689</v>
      </c>
      <c r="B702" s="7" t="s">
        <v>11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6"/>
    </row>
    <row r="703" spans="1:11">
      <c r="A703" s="1">
        <v>690</v>
      </c>
      <c r="B703" s="96" t="s">
        <v>216</v>
      </c>
      <c r="C703" s="98"/>
      <c r="D703" s="98"/>
      <c r="E703" s="98"/>
      <c r="F703" s="98"/>
      <c r="G703" s="98"/>
      <c r="H703" s="98"/>
      <c r="I703" s="98"/>
      <c r="J703" s="98"/>
      <c r="K703" s="98"/>
    </row>
    <row r="704" spans="1:11" ht="28.5">
      <c r="A704" s="1">
        <v>691</v>
      </c>
      <c r="B704" s="28" t="s">
        <v>207</v>
      </c>
      <c r="C704" s="49">
        <f>C708+C710</f>
        <v>12382714</v>
      </c>
      <c r="D704" s="49">
        <f t="shared" ref="D704:J704" si="256">D708+D710</f>
        <v>67982</v>
      </c>
      <c r="E704" s="49">
        <f t="shared" si="256"/>
        <v>3118800</v>
      </c>
      <c r="F704" s="49">
        <f t="shared" si="256"/>
        <v>2240432</v>
      </c>
      <c r="G704" s="49">
        <f t="shared" si="256"/>
        <v>2385300</v>
      </c>
      <c r="H704" s="49">
        <f t="shared" si="256"/>
        <v>2285100</v>
      </c>
      <c r="I704" s="49">
        <f t="shared" si="256"/>
        <v>2285100</v>
      </c>
      <c r="J704" s="49">
        <f t="shared" si="256"/>
        <v>0</v>
      </c>
      <c r="K704" s="51"/>
    </row>
    <row r="705" spans="1:11">
      <c r="A705" s="1">
        <v>692</v>
      </c>
      <c r="B705" s="7" t="s">
        <v>3</v>
      </c>
      <c r="C705" s="49">
        <f>C708+C711</f>
        <v>12382714</v>
      </c>
      <c r="D705" s="49">
        <f t="shared" ref="D705:J705" si="257">D708+D711</f>
        <v>67982</v>
      </c>
      <c r="E705" s="49">
        <f t="shared" si="257"/>
        <v>3118800</v>
      </c>
      <c r="F705" s="49">
        <f t="shared" si="257"/>
        <v>2240432</v>
      </c>
      <c r="G705" s="49">
        <f t="shared" si="257"/>
        <v>2385300</v>
      </c>
      <c r="H705" s="49">
        <f t="shared" si="257"/>
        <v>2285100</v>
      </c>
      <c r="I705" s="49">
        <f t="shared" si="257"/>
        <v>2285100</v>
      </c>
      <c r="J705" s="49">
        <f t="shared" si="257"/>
        <v>0</v>
      </c>
      <c r="K705" s="51"/>
    </row>
    <row r="706" spans="1:11">
      <c r="A706" s="1">
        <v>693</v>
      </c>
      <c r="B706" s="28" t="s">
        <v>115</v>
      </c>
      <c r="C706" s="49"/>
      <c r="D706" s="49"/>
      <c r="E706" s="49"/>
      <c r="F706" s="49"/>
      <c r="G706" s="49"/>
      <c r="H706" s="49"/>
      <c r="I706" s="49"/>
      <c r="J706" s="49"/>
      <c r="K706" s="51"/>
    </row>
    <row r="707" spans="1:11">
      <c r="A707" s="1">
        <v>694</v>
      </c>
      <c r="B707" s="7" t="s">
        <v>234</v>
      </c>
      <c r="C707" s="49">
        <f>C708</f>
        <v>912714</v>
      </c>
      <c r="D707" s="49">
        <f t="shared" ref="D707:I707" si="258">D708</f>
        <v>67982</v>
      </c>
      <c r="E707" s="49">
        <f t="shared" si="258"/>
        <v>376800</v>
      </c>
      <c r="F707" s="49">
        <f t="shared" si="258"/>
        <v>90432</v>
      </c>
      <c r="G707" s="49">
        <f t="shared" si="258"/>
        <v>285300</v>
      </c>
      <c r="H707" s="49">
        <f t="shared" si="258"/>
        <v>46100</v>
      </c>
      <c r="I707" s="49">
        <f t="shared" si="258"/>
        <v>46100</v>
      </c>
      <c r="J707" s="50">
        <v>0</v>
      </c>
      <c r="K707" s="51"/>
    </row>
    <row r="708" spans="1:11">
      <c r="A708" s="1">
        <v>695</v>
      </c>
      <c r="B708" s="7" t="s">
        <v>81</v>
      </c>
      <c r="C708" s="49">
        <f>D708+E708+F708+G708+H708+I708+J708</f>
        <v>912714</v>
      </c>
      <c r="D708" s="49">
        <v>67982</v>
      </c>
      <c r="E708" s="49">
        <v>376800</v>
      </c>
      <c r="F708" s="49">
        <v>90432</v>
      </c>
      <c r="G708" s="49">
        <v>285300</v>
      </c>
      <c r="H708" s="49">
        <v>46100</v>
      </c>
      <c r="I708" s="49">
        <v>46100</v>
      </c>
      <c r="J708" s="49">
        <v>0</v>
      </c>
      <c r="K708" s="51"/>
    </row>
    <row r="709" spans="1:11">
      <c r="A709" s="1">
        <v>696</v>
      </c>
      <c r="B709" s="53" t="s">
        <v>116</v>
      </c>
      <c r="C709" s="44"/>
      <c r="D709" s="44"/>
      <c r="E709" s="44"/>
      <c r="F709" s="44"/>
      <c r="G709" s="44"/>
      <c r="H709" s="44"/>
      <c r="I709" s="44"/>
      <c r="J709" s="44"/>
      <c r="K709" s="52"/>
    </row>
    <row r="710" spans="1:11" ht="45">
      <c r="A710" s="1">
        <v>697</v>
      </c>
      <c r="B710" s="7" t="s">
        <v>235</v>
      </c>
      <c r="C710" s="49">
        <f>C711</f>
        <v>11470000</v>
      </c>
      <c r="D710" s="49">
        <f t="shared" ref="D710:J710" si="259">D711</f>
        <v>0</v>
      </c>
      <c r="E710" s="49">
        <f t="shared" si="259"/>
        <v>2742000</v>
      </c>
      <c r="F710" s="49">
        <f t="shared" si="259"/>
        <v>2150000</v>
      </c>
      <c r="G710" s="49">
        <f t="shared" si="259"/>
        <v>2100000</v>
      </c>
      <c r="H710" s="49">
        <f t="shared" si="259"/>
        <v>2239000</v>
      </c>
      <c r="I710" s="49">
        <f t="shared" si="259"/>
        <v>2239000</v>
      </c>
      <c r="J710" s="49">
        <f t="shared" si="259"/>
        <v>0</v>
      </c>
      <c r="K710" s="70"/>
    </row>
    <row r="711" spans="1:11">
      <c r="A711" s="1">
        <v>698</v>
      </c>
      <c r="B711" s="7" t="s">
        <v>3</v>
      </c>
      <c r="C711" s="49">
        <f>D711+E711+F711+G711+H711+I711+J711</f>
        <v>11470000</v>
      </c>
      <c r="D711" s="49">
        <v>0</v>
      </c>
      <c r="E711" s="49">
        <v>2742000</v>
      </c>
      <c r="F711" s="49">
        <v>2150000</v>
      </c>
      <c r="G711" s="49">
        <v>2100000</v>
      </c>
      <c r="H711" s="49">
        <v>2239000</v>
      </c>
      <c r="I711" s="49">
        <v>2239000</v>
      </c>
      <c r="J711" s="49">
        <v>0</v>
      </c>
      <c r="K711" s="70"/>
    </row>
    <row r="712" spans="1:11">
      <c r="A712" s="1">
        <v>699</v>
      </c>
      <c r="B712" s="96" t="s">
        <v>252</v>
      </c>
      <c r="C712" s="97"/>
      <c r="D712" s="97"/>
      <c r="E712" s="97"/>
      <c r="F712" s="97"/>
      <c r="G712" s="97"/>
      <c r="H712" s="97"/>
      <c r="I712" s="97"/>
      <c r="J712" s="97"/>
      <c r="K712" s="97"/>
    </row>
    <row r="713" spans="1:11">
      <c r="A713" s="1">
        <v>700</v>
      </c>
      <c r="B713" s="79" t="s">
        <v>50</v>
      </c>
      <c r="C713" s="88"/>
      <c r="D713" s="88"/>
      <c r="E713" s="88"/>
      <c r="F713" s="88"/>
      <c r="G713" s="88"/>
      <c r="H713" s="88"/>
      <c r="I713" s="88"/>
      <c r="J713" s="88"/>
      <c r="K713" s="88"/>
    </row>
    <row r="714" spans="1:11" ht="30">
      <c r="A714" s="1">
        <v>701</v>
      </c>
      <c r="B714" s="8" t="s">
        <v>43</v>
      </c>
      <c r="C714" s="25">
        <f>C715+C716+C717</f>
        <v>774224303.31999993</v>
      </c>
      <c r="D714" s="25">
        <f t="shared" ref="D714:J714" si="260">D715+D716+D717</f>
        <v>0</v>
      </c>
      <c r="E714" s="25">
        <f t="shared" si="260"/>
        <v>194139265.94999999</v>
      </c>
      <c r="F714" s="25">
        <f t="shared" si="260"/>
        <v>302097090.73000002</v>
      </c>
      <c r="G714" s="25">
        <f t="shared" si="260"/>
        <v>277987946.63999999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>
      <c r="A715" s="1">
        <v>702</v>
      </c>
      <c r="B715" s="8" t="s">
        <v>1</v>
      </c>
      <c r="C715" s="25">
        <f>C724+C729</f>
        <v>129046550.34999999</v>
      </c>
      <c r="D715" s="25">
        <f t="shared" ref="D715:J715" si="261">D724+D729</f>
        <v>0</v>
      </c>
      <c r="E715" s="25">
        <f t="shared" si="261"/>
        <v>22619727.09</v>
      </c>
      <c r="F715" s="25">
        <f t="shared" si="261"/>
        <v>64246808.25</v>
      </c>
      <c r="G715" s="25">
        <f t="shared" si="261"/>
        <v>42180015.009999998</v>
      </c>
      <c r="H715" s="25">
        <f t="shared" si="261"/>
        <v>0</v>
      </c>
      <c r="I715" s="25">
        <f t="shared" si="261"/>
        <v>0</v>
      </c>
      <c r="J715" s="25">
        <f t="shared" si="261"/>
        <v>0</v>
      </c>
      <c r="K715" s="26"/>
    </row>
    <row r="716" spans="1:11">
      <c r="A716" s="1">
        <v>703</v>
      </c>
      <c r="B716" s="7" t="s">
        <v>10</v>
      </c>
      <c r="C716" s="25">
        <f>C720+C725+C735</f>
        <v>404315524.34999996</v>
      </c>
      <c r="D716" s="25">
        <f t="shared" ref="D716:J716" si="262">D720+D725+D735</f>
        <v>0</v>
      </c>
      <c r="E716" s="25">
        <f t="shared" si="262"/>
        <v>116093018.33</v>
      </c>
      <c r="F716" s="25">
        <f t="shared" si="262"/>
        <v>136968405.31</v>
      </c>
      <c r="G716" s="25">
        <f t="shared" si="262"/>
        <v>151254100.71000001</v>
      </c>
      <c r="H716" s="25">
        <f t="shared" si="262"/>
        <v>0</v>
      </c>
      <c r="I716" s="25">
        <f t="shared" si="262"/>
        <v>0</v>
      </c>
      <c r="J716" s="25">
        <f t="shared" si="262"/>
        <v>0</v>
      </c>
      <c r="K716" s="26"/>
    </row>
    <row r="717" spans="1:11">
      <c r="A717" s="1">
        <v>704</v>
      </c>
      <c r="B717" s="7" t="s">
        <v>11</v>
      </c>
      <c r="C717" s="25">
        <f>C721+C726+C732</f>
        <v>240862228.62</v>
      </c>
      <c r="D717" s="25">
        <f t="shared" ref="D717:J717" si="263">D721+D726+D732</f>
        <v>0</v>
      </c>
      <c r="E717" s="25">
        <f t="shared" si="263"/>
        <v>55426520.530000001</v>
      </c>
      <c r="F717" s="25">
        <f t="shared" si="263"/>
        <v>100881877.17</v>
      </c>
      <c r="G717" s="25">
        <f t="shared" si="263"/>
        <v>84553830.919999987</v>
      </c>
      <c r="H717" s="25">
        <f t="shared" si="263"/>
        <v>0</v>
      </c>
      <c r="I717" s="25">
        <f t="shared" si="263"/>
        <v>0</v>
      </c>
      <c r="J717" s="25">
        <f t="shared" si="263"/>
        <v>0</v>
      </c>
      <c r="K717" s="26"/>
    </row>
    <row r="718" spans="1:11">
      <c r="A718" s="1">
        <v>705</v>
      </c>
      <c r="B718" s="28" t="s">
        <v>115</v>
      </c>
      <c r="C718" s="50"/>
      <c r="D718" s="50"/>
      <c r="E718" s="50"/>
      <c r="F718" s="50"/>
      <c r="G718" s="50"/>
      <c r="H718" s="50"/>
      <c r="I718" s="50"/>
      <c r="J718" s="50"/>
      <c r="K718" s="51"/>
    </row>
    <row r="719" spans="1:11" ht="60">
      <c r="A719" s="1">
        <v>706</v>
      </c>
      <c r="B719" s="7" t="s">
        <v>245</v>
      </c>
      <c r="C719" s="50">
        <f t="shared" ref="C719:J719" si="264">C721+C720</f>
        <v>237647266.78999999</v>
      </c>
      <c r="D719" s="50">
        <f t="shared" si="264"/>
        <v>0</v>
      </c>
      <c r="E719" s="49">
        <f t="shared" si="264"/>
        <v>94170470</v>
      </c>
      <c r="F719" s="71">
        <f t="shared" si="264"/>
        <v>113686310.8</v>
      </c>
      <c r="G719" s="49">
        <f t="shared" si="264"/>
        <v>29790485.989999998</v>
      </c>
      <c r="H719" s="49">
        <f t="shared" si="264"/>
        <v>0</v>
      </c>
      <c r="I719" s="49">
        <f t="shared" si="264"/>
        <v>0</v>
      </c>
      <c r="J719" s="49">
        <f t="shared" si="264"/>
        <v>0</v>
      </c>
      <c r="K719" s="51"/>
    </row>
    <row r="720" spans="1:11">
      <c r="A720" s="1">
        <v>707</v>
      </c>
      <c r="B720" s="7" t="s">
        <v>2</v>
      </c>
      <c r="C720" s="61">
        <f>D720+E720+F720+G720+H720+I720+J720</f>
        <v>165600427.16</v>
      </c>
      <c r="D720" s="61">
        <v>0</v>
      </c>
      <c r="E720" s="61">
        <v>82800200</v>
      </c>
      <c r="F720" s="61">
        <v>82800227.159999996</v>
      </c>
      <c r="G720" s="61">
        <v>0</v>
      </c>
      <c r="H720" s="61">
        <v>0</v>
      </c>
      <c r="I720" s="61">
        <v>0</v>
      </c>
      <c r="J720" s="61">
        <v>0</v>
      </c>
      <c r="K720" s="51"/>
    </row>
    <row r="721" spans="1:11">
      <c r="A721" s="1">
        <v>708</v>
      </c>
      <c r="B721" s="7" t="s">
        <v>3</v>
      </c>
      <c r="C721" s="49">
        <f>D721+E721+F721+G721+H721+I721+J721</f>
        <v>72046839.629999995</v>
      </c>
      <c r="D721" s="49">
        <v>0</v>
      </c>
      <c r="E721" s="49">
        <v>11370270</v>
      </c>
      <c r="F721" s="49">
        <v>30886083.640000001</v>
      </c>
      <c r="G721" s="49">
        <v>29790485.989999998</v>
      </c>
      <c r="H721" s="49">
        <v>0</v>
      </c>
      <c r="I721" s="49">
        <v>0</v>
      </c>
      <c r="J721" s="49">
        <v>0</v>
      </c>
      <c r="K721" s="51"/>
    </row>
    <row r="722" spans="1:11">
      <c r="A722" s="1">
        <v>709</v>
      </c>
      <c r="B722" s="28" t="s">
        <v>116</v>
      </c>
      <c r="C722" s="49"/>
      <c r="D722" s="49"/>
      <c r="E722" s="49"/>
      <c r="F722" s="49"/>
      <c r="G722" s="50"/>
      <c r="H722" s="50"/>
      <c r="I722" s="50"/>
      <c r="J722" s="50"/>
      <c r="K722" s="51"/>
    </row>
    <row r="723" spans="1:11" ht="45">
      <c r="A723" s="1">
        <v>710</v>
      </c>
      <c r="B723" s="7" t="s">
        <v>253</v>
      </c>
      <c r="C723" s="61">
        <f>C724+C725+C726</f>
        <v>303370280.82999998</v>
      </c>
      <c r="D723" s="61">
        <f t="shared" ref="D723:J723" si="265">D724+D725+D726</f>
        <v>0</v>
      </c>
      <c r="E723" s="61">
        <f t="shared" si="265"/>
        <v>99968795.950000003</v>
      </c>
      <c r="F723" s="61">
        <f t="shared" si="265"/>
        <v>124163971.68000001</v>
      </c>
      <c r="G723" s="61">
        <f t="shared" si="265"/>
        <v>79237513.199999988</v>
      </c>
      <c r="H723" s="61">
        <f t="shared" si="265"/>
        <v>0</v>
      </c>
      <c r="I723" s="61">
        <f t="shared" si="265"/>
        <v>0</v>
      </c>
      <c r="J723" s="61">
        <f t="shared" si="265"/>
        <v>0</v>
      </c>
      <c r="K723" s="62"/>
    </row>
    <row r="724" spans="1:11">
      <c r="A724" s="1">
        <v>711</v>
      </c>
      <c r="B724" s="59" t="s">
        <v>1</v>
      </c>
      <c r="C724" s="61">
        <f>D724+E724+F724+G724+H724+I724+J724</f>
        <v>22619727.09</v>
      </c>
      <c r="D724" s="61">
        <v>0</v>
      </c>
      <c r="E724" s="49">
        <v>22619727.09</v>
      </c>
      <c r="F724" s="49">
        <v>0</v>
      </c>
      <c r="G724" s="61">
        <v>0</v>
      </c>
      <c r="H724" s="61">
        <v>0</v>
      </c>
      <c r="I724" s="61">
        <v>0</v>
      </c>
      <c r="J724" s="61">
        <v>0</v>
      </c>
      <c r="K724" s="62"/>
    </row>
    <row r="725" spans="1:11">
      <c r="A725" s="1">
        <v>712</v>
      </c>
      <c r="B725" s="59" t="s">
        <v>2</v>
      </c>
      <c r="C725" s="61">
        <f>D725+E725+F725+G725+H725+I725+J725</f>
        <v>113183668.51999998</v>
      </c>
      <c r="D725" s="61">
        <v>0</v>
      </c>
      <c r="E725" s="49">
        <v>33292818.329999998</v>
      </c>
      <c r="F725" s="49">
        <v>54168178.149999999</v>
      </c>
      <c r="G725" s="61">
        <v>25722672.039999999</v>
      </c>
      <c r="H725" s="61">
        <v>0</v>
      </c>
      <c r="I725" s="61">
        <v>0</v>
      </c>
      <c r="J725" s="61">
        <v>0</v>
      </c>
      <c r="K725" s="62"/>
    </row>
    <row r="726" spans="1:11">
      <c r="A726" s="1">
        <v>713</v>
      </c>
      <c r="B726" s="59" t="s">
        <v>3</v>
      </c>
      <c r="C726" s="61">
        <f>D726+E726+F726+G726+H726+I726+J726</f>
        <v>167566885.22</v>
      </c>
      <c r="D726" s="61">
        <v>0</v>
      </c>
      <c r="E726" s="49">
        <v>44056250.530000001</v>
      </c>
      <c r="F726" s="49">
        <v>69995793.530000001</v>
      </c>
      <c r="G726" s="61">
        <v>53514841.159999996</v>
      </c>
      <c r="H726" s="61">
        <v>0</v>
      </c>
      <c r="I726" s="61">
        <v>0</v>
      </c>
      <c r="J726" s="61">
        <v>0</v>
      </c>
      <c r="K726" s="62"/>
    </row>
    <row r="727" spans="1:11">
      <c r="A727" s="1">
        <v>714</v>
      </c>
      <c r="B727" s="68" t="s">
        <v>118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105">
      <c r="A728" s="1">
        <v>715</v>
      </c>
      <c r="B728" s="69" t="s">
        <v>262</v>
      </c>
      <c r="C728" s="61">
        <f>C729</f>
        <v>106426823.25999999</v>
      </c>
      <c r="D728" s="61">
        <f t="shared" ref="D728:J728" si="266">D729</f>
        <v>0</v>
      </c>
      <c r="E728" s="61">
        <f t="shared" si="266"/>
        <v>0</v>
      </c>
      <c r="F728" s="61">
        <f t="shared" si="266"/>
        <v>64246808.25</v>
      </c>
      <c r="G728" s="61">
        <f t="shared" si="266"/>
        <v>42180015.009999998</v>
      </c>
      <c r="H728" s="61">
        <f t="shared" si="266"/>
        <v>0</v>
      </c>
      <c r="I728" s="61">
        <f t="shared" si="266"/>
        <v>0</v>
      </c>
      <c r="J728" s="61">
        <f t="shared" si="266"/>
        <v>0</v>
      </c>
      <c r="K728" s="62"/>
    </row>
    <row r="729" spans="1:11">
      <c r="A729" s="1">
        <v>716</v>
      </c>
      <c r="B729" s="59" t="s">
        <v>1</v>
      </c>
      <c r="C729" s="61">
        <f>D729+E729+F729+G729+H729+I729+J729</f>
        <v>106426823.25999999</v>
      </c>
      <c r="D729" s="61">
        <v>0</v>
      </c>
      <c r="E729" s="49">
        <v>0</v>
      </c>
      <c r="F729" s="49">
        <v>64246808.25</v>
      </c>
      <c r="G729" s="61">
        <v>42180015.009999998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717</v>
      </c>
      <c r="B730" s="68" t="s">
        <v>120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45">
      <c r="A731" s="1">
        <v>718</v>
      </c>
      <c r="B731" s="59" t="s">
        <v>273</v>
      </c>
      <c r="C731" s="61">
        <f>C732</f>
        <v>1248503.77</v>
      </c>
      <c r="D731" s="61">
        <f t="shared" ref="D731:J731" si="267">D732</f>
        <v>0</v>
      </c>
      <c r="E731" s="61">
        <f t="shared" si="267"/>
        <v>0</v>
      </c>
      <c r="F731" s="61">
        <f t="shared" si="267"/>
        <v>0</v>
      </c>
      <c r="G731" s="61">
        <f t="shared" si="267"/>
        <v>1248503.77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>
      <c r="A732" s="1">
        <v>719</v>
      </c>
      <c r="B732" s="59" t="s">
        <v>3</v>
      </c>
      <c r="C732" s="61">
        <f>D732+E732+F732+G732+H732+I732+J732</f>
        <v>1248503.77</v>
      </c>
      <c r="D732" s="61">
        <v>0</v>
      </c>
      <c r="E732" s="49">
        <v>0</v>
      </c>
      <c r="F732" s="49">
        <v>0</v>
      </c>
      <c r="G732" s="61">
        <v>1248503.77</v>
      </c>
      <c r="H732" s="61">
        <v>0</v>
      </c>
      <c r="I732" s="61">
        <v>0</v>
      </c>
      <c r="J732" s="61">
        <v>0</v>
      </c>
      <c r="K732" s="62"/>
    </row>
    <row r="733" spans="1:11">
      <c r="A733" s="1">
        <v>720</v>
      </c>
      <c r="B733" s="68" t="s">
        <v>122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75">
      <c r="A734" s="1">
        <v>721</v>
      </c>
      <c r="B734" s="59" t="s">
        <v>276</v>
      </c>
      <c r="C734" s="61">
        <f>C735</f>
        <v>125531428.67</v>
      </c>
      <c r="D734" s="61">
        <f t="shared" ref="D734:J734" si="268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125531428.67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>
      <c r="A735" s="1">
        <v>722</v>
      </c>
      <c r="B735" s="59" t="s">
        <v>2</v>
      </c>
      <c r="C735" s="61">
        <f>D735+E735+F735+G735+H735+I735+J735</f>
        <v>125531428.67</v>
      </c>
      <c r="D735" s="61">
        <v>0</v>
      </c>
      <c r="E735" s="49">
        <v>0</v>
      </c>
      <c r="F735" s="49">
        <v>0</v>
      </c>
      <c r="G735" s="61">
        <v>125531428.67</v>
      </c>
      <c r="H735" s="61">
        <v>0</v>
      </c>
      <c r="I735" s="61">
        <v>0</v>
      </c>
      <c r="J735" s="61">
        <v>0</v>
      </c>
      <c r="K735" s="62"/>
    </row>
    <row r="736" spans="1:11" ht="34.5" customHeight="1">
      <c r="A736" s="1">
        <v>723</v>
      </c>
      <c r="B736" s="79" t="s">
        <v>254</v>
      </c>
      <c r="C736" s="97"/>
      <c r="D736" s="97"/>
      <c r="E736" s="97"/>
      <c r="F736" s="97"/>
      <c r="G736" s="97"/>
      <c r="H736" s="97"/>
      <c r="I736" s="97"/>
      <c r="J736" s="97"/>
      <c r="K736" s="97"/>
    </row>
    <row r="737" spans="1:11" ht="15" customHeight="1">
      <c r="A737" s="1">
        <v>724</v>
      </c>
      <c r="B737" s="79" t="s">
        <v>50</v>
      </c>
      <c r="C737" s="79"/>
      <c r="D737" s="79"/>
      <c r="E737" s="79"/>
      <c r="F737" s="79"/>
      <c r="G737" s="79"/>
      <c r="H737" s="79"/>
      <c r="I737" s="79"/>
      <c r="J737" s="79"/>
      <c r="K737" s="79"/>
    </row>
    <row r="738" spans="1:11" ht="30">
      <c r="A738" s="1">
        <v>725</v>
      </c>
      <c r="B738" s="8" t="s">
        <v>43</v>
      </c>
      <c r="C738" s="61">
        <f>C741</f>
        <v>15311495</v>
      </c>
      <c r="D738" s="61">
        <f t="shared" ref="D738:J738" si="269">D741</f>
        <v>0</v>
      </c>
      <c r="E738" s="61">
        <f t="shared" si="269"/>
        <v>14444495</v>
      </c>
      <c r="F738" s="61">
        <f t="shared" si="269"/>
        <v>867000</v>
      </c>
      <c r="G738" s="61">
        <f t="shared" si="269"/>
        <v>0</v>
      </c>
      <c r="H738" s="61">
        <f t="shared" si="269"/>
        <v>0</v>
      </c>
      <c r="I738" s="61">
        <f t="shared" si="269"/>
        <v>0</v>
      </c>
      <c r="J738" s="61">
        <f t="shared" si="269"/>
        <v>0</v>
      </c>
      <c r="K738" s="62"/>
    </row>
    <row r="739" spans="1:11">
      <c r="A739" s="1">
        <v>726</v>
      </c>
      <c r="B739" s="8" t="s">
        <v>1</v>
      </c>
      <c r="C739" s="61">
        <v>0</v>
      </c>
      <c r="D739" s="61">
        <v>0</v>
      </c>
      <c r="E739" s="61">
        <v>0</v>
      </c>
      <c r="F739" s="61">
        <v>0</v>
      </c>
      <c r="G739" s="61">
        <v>0</v>
      </c>
      <c r="H739" s="61">
        <v>0</v>
      </c>
      <c r="I739" s="61">
        <v>0</v>
      </c>
      <c r="J739" s="61">
        <v>0</v>
      </c>
      <c r="K739" s="62"/>
    </row>
    <row r="740" spans="1:11">
      <c r="A740" s="1">
        <v>727</v>
      </c>
      <c r="B740" s="7" t="s">
        <v>10</v>
      </c>
      <c r="C740" s="61">
        <v>0</v>
      </c>
      <c r="D740" s="61">
        <v>0</v>
      </c>
      <c r="E740" s="61">
        <v>0</v>
      </c>
      <c r="F740" s="61">
        <v>0</v>
      </c>
      <c r="G740" s="61">
        <v>0</v>
      </c>
      <c r="H740" s="61">
        <v>0</v>
      </c>
      <c r="I740" s="61">
        <v>0</v>
      </c>
      <c r="J740" s="61">
        <v>0</v>
      </c>
      <c r="K740" s="62"/>
    </row>
    <row r="741" spans="1:11">
      <c r="A741" s="1">
        <v>728</v>
      </c>
      <c r="B741" s="7" t="s">
        <v>11</v>
      </c>
      <c r="C741" s="63">
        <f>C744</f>
        <v>15311495</v>
      </c>
      <c r="D741" s="63">
        <f t="shared" ref="D741:J741" si="270">D744</f>
        <v>0</v>
      </c>
      <c r="E741" s="63">
        <f t="shared" si="270"/>
        <v>14444495</v>
      </c>
      <c r="F741" s="63">
        <f t="shared" si="270"/>
        <v>867000</v>
      </c>
      <c r="G741" s="63">
        <f t="shared" si="270"/>
        <v>0</v>
      </c>
      <c r="H741" s="63">
        <f t="shared" si="270"/>
        <v>0</v>
      </c>
      <c r="I741" s="63">
        <f t="shared" si="270"/>
        <v>0</v>
      </c>
      <c r="J741" s="63">
        <f t="shared" si="270"/>
        <v>0</v>
      </c>
      <c r="K741" s="64"/>
    </row>
    <row r="742" spans="1:11">
      <c r="A742" s="1">
        <v>729</v>
      </c>
      <c r="B742" s="28" t="s">
        <v>115</v>
      </c>
      <c r="C742" s="63"/>
      <c r="D742" s="63"/>
      <c r="E742" s="63"/>
      <c r="F742" s="63"/>
      <c r="G742" s="63"/>
      <c r="H742" s="63"/>
      <c r="I742" s="63"/>
      <c r="J742" s="63"/>
      <c r="K742" s="64"/>
    </row>
    <row r="743" spans="1:11" ht="30">
      <c r="A743" s="1">
        <v>730</v>
      </c>
      <c r="B743" s="7" t="s">
        <v>255</v>
      </c>
      <c r="C743" s="63">
        <f>C744</f>
        <v>15311495</v>
      </c>
      <c r="D743" s="63">
        <f t="shared" ref="D743:J743" si="271">D744</f>
        <v>0</v>
      </c>
      <c r="E743" s="63">
        <f t="shared" si="271"/>
        <v>14444495</v>
      </c>
      <c r="F743" s="63">
        <f t="shared" si="271"/>
        <v>867000</v>
      </c>
      <c r="G743" s="63">
        <f t="shared" si="271"/>
        <v>0</v>
      </c>
      <c r="H743" s="63">
        <f t="shared" si="271"/>
        <v>0</v>
      </c>
      <c r="I743" s="63">
        <f t="shared" si="271"/>
        <v>0</v>
      </c>
      <c r="J743" s="63">
        <f t="shared" si="271"/>
        <v>0</v>
      </c>
      <c r="K743" s="64"/>
    </row>
    <row r="744" spans="1:11">
      <c r="A744" s="1">
        <v>731</v>
      </c>
      <c r="B744" s="7" t="s">
        <v>3</v>
      </c>
      <c r="C744" s="63">
        <f>D744+E744+F744+G744+H744+I744+J744</f>
        <v>15311495</v>
      </c>
      <c r="D744" s="63">
        <v>0</v>
      </c>
      <c r="E744" s="63">
        <v>14444495</v>
      </c>
      <c r="F744" s="63">
        <v>867000</v>
      </c>
      <c r="G744" s="63">
        <v>0</v>
      </c>
      <c r="H744" s="63">
        <v>0</v>
      </c>
      <c r="I744" s="63">
        <v>0</v>
      </c>
      <c r="J744" s="63">
        <v>0</v>
      </c>
      <c r="K744" s="64"/>
    </row>
    <row r="745" spans="1:11">
      <c r="B745" s="60"/>
      <c r="C745" s="65"/>
      <c r="D745" s="65"/>
      <c r="E745" s="65"/>
      <c r="F745" s="65"/>
      <c r="G745" s="65"/>
      <c r="H745" s="65"/>
      <c r="I745" s="65"/>
      <c r="J745" s="65"/>
      <c r="K745" s="66"/>
    </row>
  </sheetData>
  <mergeCells count="47">
    <mergeCell ref="B428:K428"/>
    <mergeCell ref="B712:K712"/>
    <mergeCell ref="B713:K713"/>
    <mergeCell ref="B736:K736"/>
    <mergeCell ref="B737:K737"/>
    <mergeCell ref="B703:K703"/>
    <mergeCell ref="B695:K695"/>
    <mergeCell ref="B691:K691"/>
    <mergeCell ref="B687:K687"/>
    <mergeCell ref="B629:K629"/>
    <mergeCell ref="B436:K436"/>
    <mergeCell ref="B586:K586"/>
    <mergeCell ref="B471:K471"/>
    <mergeCell ref="B472:K472"/>
    <mergeCell ref="B581:K581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2017-03-09T09:15:20Z</cp:lastPrinted>
  <dcterms:created xsi:type="dcterms:W3CDTF">2014-11-11T06:52:36Z</dcterms:created>
  <dcterms:modified xsi:type="dcterms:W3CDTF">2017-09-04T11:59:13Z</dcterms:modified>
</cp:coreProperties>
</file>